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hibans.sharepoint.com/sites/taibusamisaki/Shared Documents/01 自然の家/受け入れ/資料送付/R8年度/手引き/"/>
    </mc:Choice>
  </mc:AlternateContent>
  <xr:revisionPtr revIDLastSave="43" documentId="13_ncr:1_{0DD11EA5-D835-49D3-891D-AE8704470BFC}" xr6:coauthVersionLast="47" xr6:coauthVersionMax="47" xr10:uidLastSave="{48DE4759-9E71-43BA-915A-1CC948950775}"/>
  <bookViews>
    <workbookView xWindow="-108" yWindow="-108" windowWidth="23256" windowHeight="12456" activeTab="1" xr2:uid="{4EC956C9-3239-4F1F-BAE3-36A5CF454902}"/>
  </bookViews>
  <sheets>
    <sheet name="簡易計算シート（宿泊）" sheetId="8" r:id="rId1"/>
    <sheet name="簡易計算シート（日帰り）" sheetId="7" r:id="rId2"/>
    <sheet name="Sheet3" sheetId="3" r:id="rId3"/>
  </sheets>
  <definedNames>
    <definedName name="_xlnm._FilterDatabase" localSheetId="0" hidden="1">'簡易計算シート（宿泊）'!#REF!</definedName>
    <definedName name="_xlnm._FilterDatabase" localSheetId="1" hidden="1">'簡易計算シート（日帰り）'!#REF!</definedName>
    <definedName name="_xlnm.Print_Area" localSheetId="0">'簡易計算シート（宿泊）'!$A$1:$N$136</definedName>
    <definedName name="_xlnm.Print_Area" localSheetId="1">'簡易計算シート（日帰り）'!$A$1:$N$133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1" i="8" l="1"/>
  <c r="G130" i="8"/>
  <c r="G129" i="8"/>
  <c r="G128" i="8"/>
  <c r="G127" i="8"/>
  <c r="G121" i="8"/>
  <c r="G120" i="8"/>
  <c r="G119" i="8"/>
  <c r="G118" i="8"/>
  <c r="G117" i="8"/>
  <c r="G116" i="8"/>
  <c r="I10" i="8" s="1"/>
  <c r="K10" i="8" s="1"/>
  <c r="G79" i="8"/>
  <c r="G78" i="8"/>
  <c r="G115" i="8"/>
  <c r="G114" i="8"/>
  <c r="G113" i="8"/>
  <c r="G112" i="8"/>
  <c r="G111" i="8"/>
  <c r="G110" i="8"/>
  <c r="G109" i="8"/>
  <c r="G108" i="8"/>
  <c r="G107" i="8"/>
  <c r="G106" i="8"/>
  <c r="G105" i="8"/>
  <c r="G104" i="8"/>
  <c r="G103" i="8"/>
  <c r="G102" i="8"/>
  <c r="G101" i="8"/>
  <c r="G47" i="8"/>
  <c r="G100" i="8"/>
  <c r="G99" i="8"/>
  <c r="G98" i="8"/>
  <c r="G97" i="8"/>
  <c r="G96" i="8"/>
  <c r="G95" i="8"/>
  <c r="G94" i="8"/>
  <c r="G93" i="8"/>
  <c r="G92" i="8"/>
  <c r="G84" i="8"/>
  <c r="G83" i="8"/>
  <c r="G82" i="8"/>
  <c r="G81" i="8"/>
  <c r="G80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2" i="8"/>
  <c r="G21" i="8"/>
  <c r="G20" i="8"/>
  <c r="G16" i="8"/>
  <c r="G15" i="8"/>
  <c r="G14" i="8"/>
  <c r="G119" i="7"/>
  <c r="G118" i="7"/>
  <c r="G111" i="7"/>
  <c r="G103" i="7"/>
  <c r="G102" i="7"/>
  <c r="G94" i="7"/>
  <c r="G95" i="7"/>
  <c r="G93" i="7"/>
  <c r="G96" i="7"/>
  <c r="G17" i="8" l="1"/>
  <c r="G132" i="8"/>
  <c r="G23" i="8"/>
  <c r="G122" i="8"/>
  <c r="G85" i="8"/>
  <c r="G25" i="8" l="1"/>
  <c r="I8" i="8" s="1"/>
  <c r="K8" i="8" s="1"/>
  <c r="I9" i="8"/>
  <c r="K9" i="8" s="1"/>
  <c r="G21" i="7" l="1"/>
  <c r="G82" i="7"/>
  <c r="G81" i="7"/>
  <c r="G67" i="7"/>
  <c r="G40" i="7"/>
  <c r="G28" i="7"/>
  <c r="G29" i="7"/>
  <c r="G30" i="7"/>
  <c r="G31" i="7"/>
  <c r="G32" i="7"/>
  <c r="G33" i="7"/>
  <c r="G34" i="7"/>
  <c r="G35" i="7"/>
  <c r="G36" i="7"/>
  <c r="G37" i="7"/>
  <c r="G38" i="7"/>
  <c r="G39" i="7"/>
  <c r="G41" i="7"/>
  <c r="G42" i="7"/>
  <c r="G43" i="7"/>
  <c r="G44" i="7"/>
  <c r="G45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70" i="7"/>
  <c r="G71" i="7"/>
  <c r="G72" i="7"/>
  <c r="G73" i="7"/>
  <c r="G68" i="7"/>
  <c r="G69" i="7"/>
  <c r="G74" i="7"/>
  <c r="G75" i="7"/>
  <c r="G76" i="7"/>
  <c r="G79" i="7"/>
  <c r="G80" i="7"/>
  <c r="G83" i="7"/>
  <c r="G92" i="7"/>
  <c r="G97" i="7"/>
  <c r="G98" i="7"/>
  <c r="G99" i="7"/>
  <c r="G100" i="7"/>
  <c r="G46" i="7"/>
  <c r="G101" i="7"/>
  <c r="G104" i="7"/>
  <c r="G105" i="7"/>
  <c r="G106" i="7"/>
  <c r="G107" i="7"/>
  <c r="G108" i="7"/>
  <c r="G109" i="7"/>
  <c r="G110" i="7"/>
  <c r="G112" i="7"/>
  <c r="G113" i="7"/>
  <c r="G114" i="7"/>
  <c r="G115" i="7"/>
  <c r="G77" i="7"/>
  <c r="G78" i="7"/>
  <c r="G116" i="7"/>
  <c r="G117" i="7"/>
  <c r="G120" i="7"/>
  <c r="G121" i="7"/>
  <c r="G127" i="7"/>
  <c r="G128" i="7"/>
  <c r="G18" i="7"/>
  <c r="G19" i="7"/>
  <c r="G20" i="7"/>
  <c r="G122" i="7" l="1"/>
  <c r="G84" i="7"/>
  <c r="G22" i="7"/>
  <c r="G131" i="7"/>
  <c r="G130" i="7"/>
  <c r="G129" i="7"/>
  <c r="I12" i="7" l="1"/>
  <c r="K12" i="7" s="1"/>
  <c r="G132" i="7"/>
  <c r="I11" i="7" s="1"/>
  <c r="I10" i="7" l="1"/>
  <c r="K10" i="7" s="1"/>
  <c r="K11" i="7"/>
</calcChain>
</file>

<file path=xl/sharedStrings.xml><?xml version="1.0" encoding="utf-8"?>
<sst xmlns="http://schemas.openxmlformats.org/spreadsheetml/2006/main" count="742" uniqueCount="212">
  <si>
    <t>合計</t>
    <rPh sb="0" eb="2">
      <t>ゴウケイ</t>
    </rPh>
    <phoneticPr fontId="1"/>
  </si>
  <si>
    <t>人 数</t>
    <rPh sb="0" eb="1">
      <t>ひと</t>
    </rPh>
    <rPh sb="2" eb="3">
      <t>すう</t>
    </rPh>
    <phoneticPr fontId="1" type="Hiragana" alignment="distributed"/>
  </si>
  <si>
    <t>金 額</t>
    <rPh sb="0" eb="1">
      <t>きん</t>
    </rPh>
    <rPh sb="2" eb="3">
      <t>がく</t>
    </rPh>
    <phoneticPr fontId="1" type="Hiragana" alignment="distributed"/>
  </si>
  <si>
    <t>小　計</t>
    <rPh sb="0" eb="1">
      <t>しょう</t>
    </rPh>
    <rPh sb="2" eb="3">
      <t>けい</t>
    </rPh>
    <phoneticPr fontId="1" type="Hiragana" alignment="distributed"/>
  </si>
  <si>
    <t>備　　考</t>
    <rPh sb="0" eb="1">
      <t>そなえ</t>
    </rPh>
    <rPh sb="3" eb="4">
      <t>こう</t>
    </rPh>
    <phoneticPr fontId="1" type="Hiragana" alignment="distributed"/>
  </si>
  <si>
    <t>円</t>
    <rPh sb="0" eb="1">
      <t>エン</t>
    </rPh>
    <phoneticPr fontId="1"/>
  </si>
  <si>
    <t>活動プログラム</t>
    <rPh sb="0" eb="2">
      <t>カツドウ</t>
    </rPh>
    <phoneticPr fontId="1"/>
  </si>
  <si>
    <t>指導料</t>
    <rPh sb="0" eb="2">
      <t>しどう</t>
    </rPh>
    <rPh sb="2" eb="3">
      <t>りょう</t>
    </rPh>
    <phoneticPr fontId="1" type="Hiragana" alignment="distributed"/>
  </si>
  <si>
    <t>活動に係る経費</t>
    <rPh sb="0" eb="2">
      <t>カツドウ</t>
    </rPh>
    <rPh sb="3" eb="4">
      <t>カカ</t>
    </rPh>
    <rPh sb="5" eb="7">
      <t>ケイヒ</t>
    </rPh>
    <phoneticPr fontId="1"/>
  </si>
  <si>
    <t>数</t>
    <rPh sb="0" eb="1">
      <t>かず</t>
    </rPh>
    <phoneticPr fontId="1" type="Hiragana" alignment="distributed"/>
  </si>
  <si>
    <t>金　額</t>
    <rPh sb="0" eb="1">
      <t>きん</t>
    </rPh>
    <rPh sb="2" eb="3">
      <t>がく</t>
    </rPh>
    <phoneticPr fontId="1" type="Hiragana" alignment="distributed"/>
  </si>
  <si>
    <t>こども（3歳以上中学生以下）</t>
    <rPh sb="5" eb="8">
      <t>サイイジョウ</t>
    </rPh>
    <rPh sb="8" eb="11">
      <t>チュウガクセイ</t>
    </rPh>
    <rPh sb="11" eb="13">
      <t>イカ</t>
    </rPh>
    <phoneticPr fontId="1"/>
  </si>
  <si>
    <t>高校生</t>
    <rPh sb="0" eb="3">
      <t>コウコウセイ</t>
    </rPh>
    <phoneticPr fontId="1"/>
  </si>
  <si>
    <t>おとな（18歳以上）</t>
    <rPh sb="6" eb="9">
      <t>サイイジョウ</t>
    </rPh>
    <phoneticPr fontId="1"/>
  </si>
  <si>
    <t>レンタル1セットにつき500円（1セットで100名まで対応可）</t>
    <rPh sb="13" eb="14">
      <t>エン</t>
    </rPh>
    <rPh sb="24" eb="25">
      <t>メイ</t>
    </rPh>
    <rPh sb="27" eb="29">
      <t>タイオウ</t>
    </rPh>
    <rPh sb="29" eb="30">
      <t>カ</t>
    </rPh>
    <phoneticPr fontId="1"/>
  </si>
  <si>
    <t>1団体につき500円。全て持参の場合は無料。</t>
    <rPh sb="1" eb="3">
      <t>ダンタイ</t>
    </rPh>
    <rPh sb="9" eb="10">
      <t>エン</t>
    </rPh>
    <rPh sb="11" eb="12">
      <t>スベ</t>
    </rPh>
    <rPh sb="13" eb="15">
      <t>ジサン</t>
    </rPh>
    <rPh sb="16" eb="18">
      <t>バアイ</t>
    </rPh>
    <rPh sb="19" eb="21">
      <t>ムリョウ</t>
    </rPh>
    <phoneticPr fontId="1"/>
  </si>
  <si>
    <t>１団体につき１回10,000円</t>
    <rPh sb="1" eb="3">
      <t>ダンタイ</t>
    </rPh>
    <rPh sb="7" eb="8">
      <t>カイ</t>
    </rPh>
    <rPh sb="14" eb="15">
      <t>エン</t>
    </rPh>
    <phoneticPr fontId="1"/>
  </si>
  <si>
    <t>薪代、灯油代、機材含む</t>
    <rPh sb="0" eb="1">
      <t>マキ</t>
    </rPh>
    <rPh sb="1" eb="2">
      <t>ダイ</t>
    </rPh>
    <rPh sb="3" eb="5">
      <t>トウユ</t>
    </rPh>
    <rPh sb="5" eb="6">
      <t>ダイ</t>
    </rPh>
    <rPh sb="7" eb="9">
      <t>キザイ</t>
    </rPh>
    <rPh sb="9" eb="10">
      <t>フク</t>
    </rPh>
    <phoneticPr fontId="1"/>
  </si>
  <si>
    <t>燭台用ろうそく、機材含む</t>
    <rPh sb="0" eb="2">
      <t>ショクダイ</t>
    </rPh>
    <rPh sb="2" eb="3">
      <t>ヨウ</t>
    </rPh>
    <rPh sb="8" eb="10">
      <t>キザイ</t>
    </rPh>
    <rPh sb="10" eb="11">
      <t>フク</t>
    </rPh>
    <phoneticPr fontId="1"/>
  </si>
  <si>
    <t>必要な場合のみ</t>
    <rPh sb="0" eb="2">
      <t>ヒツヨウ</t>
    </rPh>
    <rPh sb="3" eb="5">
      <t>バアイ</t>
    </rPh>
    <phoneticPr fontId="1"/>
  </si>
  <si>
    <t>1セットにつき網5本</t>
    <rPh sb="7" eb="8">
      <t>アミ</t>
    </rPh>
    <rPh sb="9" eb="10">
      <t>ホン</t>
    </rPh>
    <phoneticPr fontId="1"/>
  </si>
  <si>
    <t>1日あたり</t>
    <rPh sb="1" eb="2">
      <t>ニチ</t>
    </rPh>
    <phoneticPr fontId="1"/>
  </si>
  <si>
    <t>Ａ　宿泊料計</t>
    <rPh sb="2" eb="4">
      <t>シュクハク</t>
    </rPh>
    <rPh sb="4" eb="5">
      <t>リョウ</t>
    </rPh>
    <rPh sb="5" eb="6">
      <t>ケイ</t>
    </rPh>
    <phoneticPr fontId="1"/>
  </si>
  <si>
    <t>泊数を人数にかける（例）2泊の場合、人数×２</t>
    <rPh sb="0" eb="2">
      <t>ハクスウ</t>
    </rPh>
    <rPh sb="3" eb="5">
      <t>ニンズウ</t>
    </rPh>
    <rPh sb="10" eb="11">
      <t>レイ</t>
    </rPh>
    <rPh sb="13" eb="14">
      <t>ハク</t>
    </rPh>
    <rPh sb="15" eb="17">
      <t>バアイ</t>
    </rPh>
    <rPh sb="18" eb="21">
      <t>ニンズウカケル</t>
    </rPh>
    <phoneticPr fontId="1"/>
  </si>
  <si>
    <t>1本あたり</t>
    <rPh sb="1" eb="2">
      <t>ホン</t>
    </rPh>
    <phoneticPr fontId="1"/>
  </si>
  <si>
    <t>1個あたり</t>
    <rPh sb="1" eb="2">
      <t>コ</t>
    </rPh>
    <phoneticPr fontId="1"/>
  </si>
  <si>
    <t>（１）宿泊料（お1人様1泊あたり※食費は除く）</t>
    <rPh sb="3" eb="6">
      <t>シュクハクリョウ</t>
    </rPh>
    <rPh sb="8" eb="10">
      <t>ヒトリ</t>
    </rPh>
    <rPh sb="10" eb="11">
      <t>サマ</t>
    </rPh>
    <rPh sb="12" eb="13">
      <t>ハク</t>
    </rPh>
    <rPh sb="17" eb="19">
      <t>ショクヒ</t>
    </rPh>
    <rPh sb="20" eb="21">
      <t>ノゾ</t>
    </rPh>
    <phoneticPr fontId="1"/>
  </si>
  <si>
    <t>ファイヤーキーパー、薪代、灯油代、機材含む</t>
    <rPh sb="10" eb="11">
      <t>マキ</t>
    </rPh>
    <rPh sb="11" eb="12">
      <t>ダイ</t>
    </rPh>
    <rPh sb="13" eb="15">
      <t>トウユ</t>
    </rPh>
    <rPh sb="15" eb="16">
      <t>ダイ</t>
    </rPh>
    <rPh sb="17" eb="19">
      <t>キザイ</t>
    </rPh>
    <rPh sb="19" eb="20">
      <t>フク</t>
    </rPh>
    <phoneticPr fontId="1"/>
  </si>
  <si>
    <t>ファイヤーキーパー、レク進行、薪代、灯油代、機材含む</t>
    <rPh sb="12" eb="14">
      <t>シンコウ</t>
    </rPh>
    <rPh sb="15" eb="16">
      <t>マキ</t>
    </rPh>
    <rPh sb="16" eb="17">
      <t>ダイ</t>
    </rPh>
    <rPh sb="18" eb="20">
      <t>トウユ</t>
    </rPh>
    <rPh sb="20" eb="21">
      <t>ダイ</t>
    </rPh>
    <rPh sb="22" eb="24">
      <t>キザイ</t>
    </rPh>
    <rPh sb="24" eb="25">
      <t>フク</t>
    </rPh>
    <phoneticPr fontId="1"/>
  </si>
  <si>
    <t>（４）その他</t>
    <rPh sb="5" eb="6">
      <t>ホカ</t>
    </rPh>
    <phoneticPr fontId="1"/>
  </si>
  <si>
    <t>箱メガネレンタル</t>
    <rPh sb="0" eb="1">
      <t>ハコ</t>
    </rPh>
    <phoneticPr fontId="1"/>
  </si>
  <si>
    <t>グラス竿レンタル</t>
    <rPh sb="3" eb="4">
      <t>ザオ</t>
    </rPh>
    <phoneticPr fontId="1"/>
  </si>
  <si>
    <t>磯遊び用網レンタル</t>
    <rPh sb="0" eb="1">
      <t>イソ</t>
    </rPh>
    <rPh sb="1" eb="2">
      <t>アソ</t>
    </rPh>
    <rPh sb="3" eb="4">
      <t>ヨウ</t>
    </rPh>
    <rPh sb="4" eb="5">
      <t>アミ</t>
    </rPh>
    <phoneticPr fontId="1"/>
  </si>
  <si>
    <t>プロジェクターレンタル</t>
    <phoneticPr fontId="1"/>
  </si>
  <si>
    <t>ゴミ袋（45ℓ）</t>
    <rPh sb="2" eb="3">
      <t>ブクロ</t>
    </rPh>
    <phoneticPr fontId="1"/>
  </si>
  <si>
    <t>南房総市指定ゴミ袋。自然の家で捨てることが可能です。</t>
    <rPh sb="0" eb="6">
      <t>ミナミボウソウシシテイ</t>
    </rPh>
    <rPh sb="8" eb="9">
      <t>ブクロ</t>
    </rPh>
    <rPh sb="10" eb="12">
      <t>シゼン</t>
    </rPh>
    <rPh sb="13" eb="14">
      <t>イエ</t>
    </rPh>
    <rPh sb="15" eb="16">
      <t>ス</t>
    </rPh>
    <rPh sb="21" eb="23">
      <t>カノウ</t>
    </rPh>
    <phoneticPr fontId="1"/>
  </si>
  <si>
    <t>○外部講師に支払うもの</t>
    <rPh sb="1" eb="5">
      <t>ガイブコウシ</t>
    </rPh>
    <rPh sb="6" eb="8">
      <t>シハラ</t>
    </rPh>
    <phoneticPr fontId="1"/>
  </si>
  <si>
    <t>○大房岬自然の家に支払うもの</t>
    <rPh sb="1" eb="3">
      <t>タイブサ</t>
    </rPh>
    <rPh sb="3" eb="4">
      <t>ミサキ</t>
    </rPh>
    <rPh sb="4" eb="6">
      <t>シゼン</t>
    </rPh>
    <rPh sb="7" eb="8">
      <t>イエ</t>
    </rPh>
    <rPh sb="9" eb="11">
      <t>シハラ</t>
    </rPh>
    <phoneticPr fontId="1"/>
  </si>
  <si>
    <t>人数・セット数</t>
    <rPh sb="0" eb="1">
      <t>にん</t>
    </rPh>
    <rPh sb="1" eb="2">
      <t>かず</t>
    </rPh>
    <rPh sb="6" eb="7">
      <t>すう</t>
    </rPh>
    <phoneticPr fontId="1" type="Hiragana" alignment="distributed"/>
  </si>
  <si>
    <t>料金</t>
    <rPh sb="0" eb="2">
      <t>りょうきん</t>
    </rPh>
    <phoneticPr fontId="1" type="Hiragana" alignment="distributed"/>
  </si>
  <si>
    <t>人</t>
    <rPh sb="0" eb="1">
      <t>ニン</t>
    </rPh>
    <phoneticPr fontId="1"/>
  </si>
  <si>
    <t>セット</t>
    <phoneticPr fontId="1"/>
  </si>
  <si>
    <t>釣り竿は無料、エサやタコ糸はご持参ください</t>
    <rPh sb="0" eb="1">
      <t>ツ</t>
    </rPh>
    <rPh sb="2" eb="3">
      <t>ザオ</t>
    </rPh>
    <rPh sb="4" eb="6">
      <t>ムリョウ</t>
    </rPh>
    <rPh sb="12" eb="13">
      <t>イト</t>
    </rPh>
    <rPh sb="15" eb="17">
      <t>ジサン</t>
    </rPh>
    <phoneticPr fontId="1"/>
  </si>
  <si>
    <t>人</t>
    <rPh sb="0" eb="1">
      <t>ヒト</t>
    </rPh>
    <phoneticPr fontId="1"/>
  </si>
  <si>
    <t>マニュアル、ビンゴカードはHPよりダウンロード。</t>
    <phoneticPr fontId="1"/>
  </si>
  <si>
    <t>農産物による、プログラム集参照</t>
    <rPh sb="0" eb="3">
      <t>ノウサンブツ</t>
    </rPh>
    <rPh sb="12" eb="15">
      <t>シュウサンショウ</t>
    </rPh>
    <phoneticPr fontId="1"/>
  </si>
  <si>
    <t>回</t>
    <rPh sb="0" eb="1">
      <t>カイ</t>
    </rPh>
    <phoneticPr fontId="1"/>
  </si>
  <si>
    <t>本</t>
    <rPh sb="0" eb="1">
      <t>ホン</t>
    </rPh>
    <phoneticPr fontId="1"/>
  </si>
  <si>
    <t>薪代</t>
    <rPh sb="0" eb="2">
      <t>マキダイ</t>
    </rPh>
    <phoneticPr fontId="1"/>
  </si>
  <si>
    <t>食材費は食事注文で。</t>
    <rPh sb="0" eb="3">
      <t>ショクザイヒ</t>
    </rPh>
    <rPh sb="4" eb="8">
      <t>ショクジチュウモン</t>
    </rPh>
    <phoneticPr fontId="1"/>
  </si>
  <si>
    <t>束</t>
    <rPh sb="0" eb="1">
      <t>タバ</t>
    </rPh>
    <phoneticPr fontId="1"/>
  </si>
  <si>
    <t>網</t>
    <rPh sb="0" eb="1">
      <t>アミ</t>
    </rPh>
    <phoneticPr fontId="1"/>
  </si>
  <si>
    <t>貸し出し無料</t>
    <rPh sb="0" eb="1">
      <t>カ</t>
    </rPh>
    <rPh sb="2" eb="3">
      <t>ダ</t>
    </rPh>
    <rPh sb="4" eb="6">
      <t>ムリョウ</t>
    </rPh>
    <phoneticPr fontId="1"/>
  </si>
  <si>
    <t>1団体につき500円</t>
    <rPh sb="1" eb="3">
      <t>ダンタイ</t>
    </rPh>
    <rPh sb="9" eb="10">
      <t>エン</t>
    </rPh>
    <phoneticPr fontId="1"/>
  </si>
  <si>
    <t>個</t>
    <rPh sb="0" eb="1">
      <t>コ</t>
    </rPh>
    <phoneticPr fontId="1"/>
  </si>
  <si>
    <t>中国産竹</t>
    <rPh sb="0" eb="3">
      <t>チュウゴクサン</t>
    </rPh>
    <rPh sb="3" eb="4">
      <t>タケ</t>
    </rPh>
    <phoneticPr fontId="1"/>
  </si>
  <si>
    <t>房州産竹</t>
    <rPh sb="0" eb="2">
      <t>ボウシュウ</t>
    </rPh>
    <rPh sb="2" eb="3">
      <t>サン</t>
    </rPh>
    <rPh sb="3" eb="4">
      <t>タケ</t>
    </rPh>
    <phoneticPr fontId="1"/>
  </si>
  <si>
    <t>（３）活動プログラム料（外部講師に支払い）</t>
    <rPh sb="3" eb="5">
      <t>カツドウ</t>
    </rPh>
    <rPh sb="10" eb="11">
      <t>リョウ</t>
    </rPh>
    <rPh sb="12" eb="16">
      <t>ガイブコウシ</t>
    </rPh>
    <rPh sb="17" eb="19">
      <t>シハラ</t>
    </rPh>
    <phoneticPr fontId="1"/>
  </si>
  <si>
    <t>マニュアル、マップ等はHPよりダウンロード。</t>
    <rPh sb="9" eb="10">
      <t>トウ</t>
    </rPh>
    <phoneticPr fontId="1"/>
  </si>
  <si>
    <t>枚</t>
    <rPh sb="0" eb="1">
      <t>マイ</t>
    </rPh>
    <phoneticPr fontId="1"/>
  </si>
  <si>
    <t>日</t>
    <rPh sb="0" eb="1">
      <t>ニチ</t>
    </rPh>
    <phoneticPr fontId="1"/>
  </si>
  <si>
    <r>
      <t>区分</t>
    </r>
    <r>
      <rPr>
        <b/>
        <sz val="11"/>
        <rFont val="BIZ UDPゴシック"/>
        <family val="3"/>
        <charset val="128"/>
      </rPr>
      <t>（青少年教育団体）</t>
    </r>
    <rPh sb="0" eb="2">
      <t>クブン</t>
    </rPh>
    <rPh sb="3" eb="10">
      <t>セイショウネンキョウイクダンタイ</t>
    </rPh>
    <phoneticPr fontId="1"/>
  </si>
  <si>
    <r>
      <t>区分（</t>
    </r>
    <r>
      <rPr>
        <b/>
        <sz val="11"/>
        <rFont val="BIZ UDPゴシック"/>
        <family val="3"/>
        <charset val="128"/>
      </rPr>
      <t>一般</t>
    </r>
    <r>
      <rPr>
        <sz val="11"/>
        <rFont val="BIZ UDPゴシック"/>
        <family val="3"/>
        <charset val="128"/>
      </rPr>
      <t>）</t>
    </r>
    <rPh sb="0" eb="2">
      <t>クブン</t>
    </rPh>
    <rPh sb="3" eb="5">
      <t>イッパン</t>
    </rPh>
    <phoneticPr fontId="1"/>
  </si>
  <si>
    <t>（２）活動プログラム料・指導費</t>
    <rPh sb="3" eb="5">
      <t>カツドウ</t>
    </rPh>
    <rPh sb="10" eb="11">
      <t>リョウ</t>
    </rPh>
    <rPh sb="12" eb="14">
      <t>シドウ</t>
    </rPh>
    <rPh sb="14" eb="15">
      <t>ヒ</t>
    </rPh>
    <phoneticPr fontId="1"/>
  </si>
  <si>
    <t>参加者1人につき指導費2,000円※必ず指導者がつきます</t>
    <rPh sb="0" eb="3">
      <t>サンカシャ</t>
    </rPh>
    <rPh sb="4" eb="5">
      <t>リ</t>
    </rPh>
    <rPh sb="8" eb="11">
      <t>シドウヒ</t>
    </rPh>
    <rPh sb="16" eb="17">
      <t>エン</t>
    </rPh>
    <rPh sb="18" eb="19">
      <t>カナラ</t>
    </rPh>
    <rPh sb="20" eb="23">
      <t>シドウシャ</t>
    </rPh>
    <phoneticPr fontId="1"/>
  </si>
  <si>
    <t>ゴミ袋はこちらでご用意します</t>
    <rPh sb="2" eb="3">
      <t>ブクロ</t>
    </rPh>
    <rPh sb="9" eb="11">
      <t>ヨウイ</t>
    </rPh>
    <phoneticPr fontId="1"/>
  </si>
  <si>
    <t>1班につき1セット必要</t>
    <rPh sb="1" eb="2">
      <t>ハン</t>
    </rPh>
    <rPh sb="9" eb="11">
      <t>ヒツヨウ</t>
    </rPh>
    <phoneticPr fontId="1"/>
  </si>
  <si>
    <t>鑑賞者1人につき200円※引率の方の料金も発生</t>
    <rPh sb="0" eb="3">
      <t>カンショウシャ</t>
    </rPh>
    <rPh sb="4" eb="5">
      <t>リ</t>
    </rPh>
    <rPh sb="11" eb="12">
      <t>エン</t>
    </rPh>
    <rPh sb="13" eb="15">
      <t>インソツ</t>
    </rPh>
    <rPh sb="16" eb="17">
      <t>カタ</t>
    </rPh>
    <rPh sb="18" eb="20">
      <t>リョウキン</t>
    </rPh>
    <rPh sb="21" eb="23">
      <t>ハッセイ</t>
    </rPh>
    <phoneticPr fontId="1"/>
  </si>
  <si>
    <t>ガイド（人）</t>
    <rPh sb="4" eb="5">
      <t>ヒト</t>
    </rPh>
    <phoneticPr fontId="1"/>
  </si>
  <si>
    <t>ガイド1名につき30名まで対応可</t>
    <rPh sb="4" eb="5">
      <t>メイ</t>
    </rPh>
    <rPh sb="10" eb="11">
      <t>メイ</t>
    </rPh>
    <rPh sb="13" eb="16">
      <t>タイオウカ</t>
    </rPh>
    <phoneticPr fontId="1"/>
  </si>
  <si>
    <t>【使い方】</t>
    <rPh sb="1" eb="2">
      <t>ツカ</t>
    </rPh>
    <rPh sb="3" eb="4">
      <t>カタ</t>
    </rPh>
    <phoneticPr fontId="1"/>
  </si>
  <si>
    <t>②黄色のセル・・・</t>
    <rPh sb="1" eb="3">
      <t>キイロ</t>
    </rPh>
    <phoneticPr fontId="1"/>
  </si>
  <si>
    <t>プラネタリウム</t>
    <phoneticPr fontId="1"/>
  </si>
  <si>
    <t>※見積書が必要な場合はご相談ください。</t>
    <rPh sb="1" eb="4">
      <t>ミツモリショ</t>
    </rPh>
    <rPh sb="5" eb="7">
      <t>ヒツヨウ</t>
    </rPh>
    <rPh sb="8" eb="10">
      <t>バアイ</t>
    </rPh>
    <rPh sb="12" eb="14">
      <t>ソウダン</t>
    </rPh>
    <phoneticPr fontId="1"/>
  </si>
  <si>
    <t>※料金は変動する可能性もございます。予めご了承ください。</t>
    <rPh sb="1" eb="3">
      <t>リョウキン</t>
    </rPh>
    <rPh sb="4" eb="6">
      <t>ヘンドウ</t>
    </rPh>
    <rPh sb="8" eb="11">
      <t>カノウセイ</t>
    </rPh>
    <rPh sb="18" eb="19">
      <t>アラカジ</t>
    </rPh>
    <rPh sb="21" eb="23">
      <t>リョウショウ</t>
    </rPh>
    <phoneticPr fontId="1"/>
  </si>
  <si>
    <t>①利用の手引き、プログラム集を参考にプログラムを決める</t>
    <rPh sb="1" eb="3">
      <t>リヨウ</t>
    </rPh>
    <rPh sb="4" eb="6">
      <t>テビ</t>
    </rPh>
    <rPh sb="13" eb="14">
      <t>シュウ</t>
    </rPh>
    <rPh sb="15" eb="17">
      <t>サンコウ</t>
    </rPh>
    <rPh sb="24" eb="25">
      <t>キ</t>
    </rPh>
    <phoneticPr fontId="1"/>
  </si>
  <si>
    <t>の該当箇所に数値を入力する</t>
    <rPh sb="1" eb="3">
      <t>ガイトウ</t>
    </rPh>
    <rPh sb="3" eb="5">
      <t>カショ</t>
    </rPh>
    <rPh sb="6" eb="8">
      <t>スウチ</t>
    </rPh>
    <rPh sb="9" eb="11">
      <t>ニュウリョク</t>
    </rPh>
    <phoneticPr fontId="1"/>
  </si>
  <si>
    <t>NO.</t>
    <phoneticPr fontId="1"/>
  </si>
  <si>
    <t>磯遊び</t>
    <rPh sb="0" eb="1">
      <t>イソ</t>
    </rPh>
    <rPh sb="1" eb="2">
      <t>アソ</t>
    </rPh>
    <phoneticPr fontId="1"/>
  </si>
  <si>
    <t>海岸アドベンチャー</t>
    <rPh sb="0" eb="2">
      <t>カイガン</t>
    </rPh>
    <phoneticPr fontId="1"/>
  </si>
  <si>
    <t>浜辺探検ツアー</t>
    <rPh sb="0" eb="2">
      <t>ハマベ</t>
    </rPh>
    <rPh sb="2" eb="4">
      <t>タンケン</t>
    </rPh>
    <phoneticPr fontId="1"/>
  </si>
  <si>
    <t>海辺のビンゴ</t>
    <rPh sb="0" eb="2">
      <t>ウミベ</t>
    </rPh>
    <phoneticPr fontId="1"/>
  </si>
  <si>
    <t>カニ釣り</t>
    <rPh sb="2" eb="3">
      <t>ツ</t>
    </rPh>
    <phoneticPr fontId="1"/>
  </si>
  <si>
    <t>砂浜レクリエーション</t>
    <rPh sb="0" eb="2">
      <t>スナハマ</t>
    </rPh>
    <phoneticPr fontId="1"/>
  </si>
  <si>
    <t>海岸清掃</t>
    <rPh sb="0" eb="4">
      <t>カイガンセイソウ</t>
    </rPh>
    <phoneticPr fontId="1"/>
  </si>
  <si>
    <t>スコアオリエンテーリング</t>
    <phoneticPr fontId="1"/>
  </si>
  <si>
    <t>アドベンチャーポイントラリー</t>
    <phoneticPr fontId="1"/>
  </si>
  <si>
    <t>ウォークラリー</t>
    <phoneticPr fontId="1"/>
  </si>
  <si>
    <t>自然発見ゲーム</t>
    <rPh sb="0" eb="2">
      <t>シゼン</t>
    </rPh>
    <rPh sb="2" eb="4">
      <t>ハッケン</t>
    </rPh>
    <phoneticPr fontId="1"/>
  </si>
  <si>
    <t>森のビンゴ</t>
    <rPh sb="0" eb="1">
      <t>モリ</t>
    </rPh>
    <phoneticPr fontId="1"/>
  </si>
  <si>
    <t>岬の探検マップ</t>
    <rPh sb="0" eb="1">
      <t>ミサキ</t>
    </rPh>
    <rPh sb="2" eb="4">
      <t>タンケン</t>
    </rPh>
    <phoneticPr fontId="1"/>
  </si>
  <si>
    <t>駅からラリー</t>
    <rPh sb="0" eb="1">
      <t>エキ</t>
    </rPh>
    <phoneticPr fontId="1"/>
  </si>
  <si>
    <t>ナイトハイク</t>
    <phoneticPr fontId="1"/>
  </si>
  <si>
    <t>ウミホタルの観察</t>
    <rPh sb="6" eb="8">
      <t>カンサツ</t>
    </rPh>
    <phoneticPr fontId="1"/>
  </si>
  <si>
    <t>キャンプファイヤー</t>
    <phoneticPr fontId="1"/>
  </si>
  <si>
    <t>キャンドルファイヤー</t>
    <phoneticPr fontId="1"/>
  </si>
  <si>
    <t>キャンドルファイヤーろうそく</t>
    <phoneticPr fontId="1"/>
  </si>
  <si>
    <t>カレーライスづくり</t>
    <phoneticPr fontId="1"/>
  </si>
  <si>
    <t>焼きそばづくり</t>
    <rPh sb="0" eb="1">
      <t>ヤ</t>
    </rPh>
    <phoneticPr fontId="1"/>
  </si>
  <si>
    <t>鉄板パエリアとスープづくり</t>
    <rPh sb="0" eb="2">
      <t>テッパン</t>
    </rPh>
    <phoneticPr fontId="1"/>
  </si>
  <si>
    <t>ドラム缶ピザとスープづくり</t>
    <rPh sb="3" eb="4">
      <t>カン</t>
    </rPh>
    <phoneticPr fontId="1"/>
  </si>
  <si>
    <t>たき火で焼きマシュマロ</t>
    <rPh sb="2" eb="3">
      <t>ビ</t>
    </rPh>
    <rPh sb="4" eb="5">
      <t>ヤ</t>
    </rPh>
    <phoneticPr fontId="1"/>
  </si>
  <si>
    <t>環境教育ゲーム</t>
    <rPh sb="0" eb="2">
      <t>カンキョウ</t>
    </rPh>
    <rPh sb="2" eb="4">
      <t>キョウイク</t>
    </rPh>
    <phoneticPr fontId="1"/>
  </si>
  <si>
    <t>環境教育ゲーム海編</t>
    <rPh sb="0" eb="2">
      <t>カンキョウ</t>
    </rPh>
    <rPh sb="2" eb="4">
      <t>キョウイク</t>
    </rPh>
    <rPh sb="7" eb="8">
      <t>ウミ</t>
    </rPh>
    <rPh sb="8" eb="9">
      <t>ヘン</t>
    </rPh>
    <phoneticPr fontId="1"/>
  </si>
  <si>
    <t>イニシアティブゲーム</t>
    <phoneticPr fontId="1"/>
  </si>
  <si>
    <t>大房すごろく</t>
    <rPh sb="0" eb="2">
      <t>タイブサ</t>
    </rPh>
    <phoneticPr fontId="1"/>
  </si>
  <si>
    <t>大房○×クイズ</t>
    <rPh sb="0" eb="2">
      <t>タイブサ</t>
    </rPh>
    <phoneticPr fontId="1"/>
  </si>
  <si>
    <t>館内ポイントラリー</t>
    <rPh sb="0" eb="2">
      <t>カンナイ</t>
    </rPh>
    <phoneticPr fontId="1"/>
  </si>
  <si>
    <t>大房岬スライドショー</t>
    <rPh sb="0" eb="2">
      <t>タイブサ</t>
    </rPh>
    <rPh sb="2" eb="3">
      <t>ミサキ</t>
    </rPh>
    <phoneticPr fontId="1"/>
  </si>
  <si>
    <t>危険予知トレーニング</t>
    <rPh sb="0" eb="2">
      <t>キケン</t>
    </rPh>
    <rPh sb="2" eb="4">
      <t>ヨチ</t>
    </rPh>
    <phoneticPr fontId="1"/>
  </si>
  <si>
    <t>危険予知トレーニング用教材</t>
    <rPh sb="0" eb="2">
      <t>キケン</t>
    </rPh>
    <rPh sb="2" eb="4">
      <t>ヨチ</t>
    </rPh>
    <rPh sb="10" eb="11">
      <t>ヨウ</t>
    </rPh>
    <rPh sb="11" eb="13">
      <t>キョウザイ</t>
    </rPh>
    <phoneticPr fontId="1"/>
  </si>
  <si>
    <t>房総子ども・いきものかるた</t>
    <rPh sb="0" eb="3">
      <t>ボウソウコ</t>
    </rPh>
    <phoneticPr fontId="1"/>
  </si>
  <si>
    <t>火を育てる体験</t>
    <rPh sb="0" eb="1">
      <t>ヒ</t>
    </rPh>
    <rPh sb="2" eb="3">
      <t>ソダ</t>
    </rPh>
    <rPh sb="5" eb="7">
      <t>タイケン</t>
    </rPh>
    <phoneticPr fontId="1"/>
  </si>
  <si>
    <t>ネイチャークラフト</t>
    <phoneticPr fontId="1"/>
  </si>
  <si>
    <t>フォトフレームづくり</t>
    <phoneticPr fontId="1"/>
  </si>
  <si>
    <t>竹細工で里山をきれいに</t>
    <rPh sb="0" eb="1">
      <t>タケ</t>
    </rPh>
    <rPh sb="1" eb="3">
      <t>ザイク</t>
    </rPh>
    <rPh sb="4" eb="6">
      <t>サトヤマ</t>
    </rPh>
    <phoneticPr fontId="1"/>
  </si>
  <si>
    <t>ビーチコーミング</t>
    <phoneticPr fontId="1"/>
  </si>
  <si>
    <t>沖ノ島無人島体験</t>
    <rPh sb="0" eb="1">
      <t>オキ</t>
    </rPh>
    <rPh sb="2" eb="8">
      <t>シマムジントウタイケン</t>
    </rPh>
    <phoneticPr fontId="1"/>
  </si>
  <si>
    <t>沖ノ島スノーケリング体験</t>
    <rPh sb="0" eb="1">
      <t>オキ</t>
    </rPh>
    <rPh sb="2" eb="3">
      <t>シマ</t>
    </rPh>
    <rPh sb="10" eb="12">
      <t>タイケン</t>
    </rPh>
    <phoneticPr fontId="1"/>
  </si>
  <si>
    <t>大房岬ガイドウォーク</t>
    <rPh sb="0" eb="3">
      <t>タイブサミサキ</t>
    </rPh>
    <phoneticPr fontId="1"/>
  </si>
  <si>
    <t>影絵芝居の観劇</t>
    <rPh sb="0" eb="4">
      <t>カゲエシバイ</t>
    </rPh>
    <rPh sb="5" eb="7">
      <t>カンゲキ</t>
    </rPh>
    <phoneticPr fontId="1"/>
  </si>
  <si>
    <t>夜のネイチャーツアー</t>
    <rPh sb="0" eb="1">
      <t>ヨル</t>
    </rPh>
    <phoneticPr fontId="1"/>
  </si>
  <si>
    <t>魚の開き体験</t>
    <rPh sb="0" eb="1">
      <t>サカナ</t>
    </rPh>
    <rPh sb="2" eb="3">
      <t>ヒラ</t>
    </rPh>
    <rPh sb="4" eb="6">
      <t>タイケン</t>
    </rPh>
    <phoneticPr fontId="1"/>
  </si>
  <si>
    <t>地引網体験</t>
    <rPh sb="0" eb="5">
      <t>ジビキアミタイケン</t>
    </rPh>
    <phoneticPr fontId="1"/>
  </si>
  <si>
    <t>魚のバーベキュー</t>
    <rPh sb="0" eb="1">
      <t>サカナ</t>
    </rPh>
    <phoneticPr fontId="1"/>
  </si>
  <si>
    <t>農作物収穫体験</t>
    <rPh sb="0" eb="7">
      <t>ノウサクブツシュウカクタイケン</t>
    </rPh>
    <phoneticPr fontId="1"/>
  </si>
  <si>
    <t>酪農体験</t>
    <rPh sb="0" eb="4">
      <t>ラクノウタイケン</t>
    </rPh>
    <phoneticPr fontId="1"/>
  </si>
  <si>
    <t>大房岬戦跡巡り</t>
    <rPh sb="0" eb="3">
      <t>タイブサミサキ</t>
    </rPh>
    <rPh sb="3" eb="6">
      <t>センセキメグ</t>
    </rPh>
    <phoneticPr fontId="1"/>
  </si>
  <si>
    <t>タカラガイストラップづくりと海のお話</t>
    <rPh sb="14" eb="15">
      <t>ウミ</t>
    </rPh>
    <rPh sb="17" eb="18">
      <t>ハナ</t>
    </rPh>
    <phoneticPr fontId="1"/>
  </si>
  <si>
    <t>房州うちわ （うちわの太田屋）</t>
    <rPh sb="0" eb="2">
      <t>ボウシュウ</t>
    </rPh>
    <rPh sb="11" eb="14">
      <t>オオタヤ</t>
    </rPh>
    <phoneticPr fontId="1"/>
  </si>
  <si>
    <t>房州うちわ　（うやま工房）</t>
    <rPh sb="0" eb="2">
      <t>ボウシュウ</t>
    </rPh>
    <rPh sb="10" eb="12">
      <t>コウボウ</t>
    </rPh>
    <phoneticPr fontId="1"/>
  </si>
  <si>
    <t>藍染ハンカチ</t>
    <rPh sb="0" eb="2">
      <t>アイゾメ</t>
    </rPh>
    <phoneticPr fontId="1"/>
  </si>
  <si>
    <t>藁細工</t>
    <rPh sb="0" eb="3">
      <t>ワラザイク</t>
    </rPh>
    <phoneticPr fontId="1"/>
  </si>
  <si>
    <t>枇杷染め体験</t>
    <rPh sb="0" eb="3">
      <t>ビワゾ</t>
    </rPh>
    <rPh sb="4" eb="6">
      <t>タイケン</t>
    </rPh>
    <phoneticPr fontId="1"/>
  </si>
  <si>
    <t>種別</t>
    <rPh sb="0" eb="2">
      <t>シュベツ</t>
    </rPh>
    <phoneticPr fontId="1"/>
  </si>
  <si>
    <t>指導費</t>
    <rPh sb="0" eb="3">
      <t>シドウヒ</t>
    </rPh>
    <phoneticPr fontId="1"/>
  </si>
  <si>
    <t>教材費</t>
    <rPh sb="0" eb="3">
      <t>キョウザイヒ</t>
    </rPh>
    <phoneticPr fontId="1"/>
  </si>
  <si>
    <t>鑑賞料</t>
    <rPh sb="0" eb="3">
      <t>カンショウリョウ</t>
    </rPh>
    <phoneticPr fontId="1"/>
  </si>
  <si>
    <t>教材・指導費</t>
    <rPh sb="0" eb="2">
      <t>キョウザイ</t>
    </rPh>
    <rPh sb="3" eb="5">
      <t>シドウ</t>
    </rPh>
    <rPh sb="5" eb="6">
      <t>ヒ</t>
    </rPh>
    <phoneticPr fontId="1"/>
  </si>
  <si>
    <t>セットレンタル代</t>
    <rPh sb="7" eb="8">
      <t>ダイ</t>
    </rPh>
    <phoneticPr fontId="1"/>
  </si>
  <si>
    <t>備品代</t>
    <rPh sb="0" eb="3">
      <t>ビヒンダイ</t>
    </rPh>
    <phoneticPr fontId="1"/>
  </si>
  <si>
    <t>備品代</t>
    <phoneticPr fontId="1"/>
  </si>
  <si>
    <t>消耗品費</t>
    <rPh sb="0" eb="4">
      <t>ショウモウヒンヒ</t>
    </rPh>
    <phoneticPr fontId="1"/>
  </si>
  <si>
    <t>※食費については食事注文書にて計算してください。</t>
    <rPh sb="1" eb="3">
      <t>ショクヒ</t>
    </rPh>
    <rPh sb="8" eb="13">
      <t>ショクジチュウモンショ</t>
    </rPh>
    <rPh sb="15" eb="17">
      <t>ケイサン</t>
    </rPh>
    <phoneticPr fontId="1"/>
  </si>
  <si>
    <r>
      <t>南房総市大房岬自然の家・簡易計算シート～</t>
    </r>
    <r>
      <rPr>
        <b/>
        <sz val="20"/>
        <color rgb="FF0070C0"/>
        <rFont val="BIZ UDPゴシック"/>
        <family val="3"/>
        <charset val="128"/>
      </rPr>
      <t>宿泊用</t>
    </r>
    <r>
      <rPr>
        <b/>
        <sz val="20"/>
        <rFont val="BIZ UDPゴシック"/>
        <family val="3"/>
        <charset val="128"/>
      </rPr>
      <t>～</t>
    </r>
    <rPh sb="0" eb="1">
      <t>ミナミ</t>
    </rPh>
    <rPh sb="1" eb="3">
      <t>ボウソウ</t>
    </rPh>
    <rPh sb="3" eb="4">
      <t>シ</t>
    </rPh>
    <rPh sb="4" eb="6">
      <t>タイブサ</t>
    </rPh>
    <rPh sb="6" eb="7">
      <t>ミサキ</t>
    </rPh>
    <rPh sb="7" eb="9">
      <t>シゼン</t>
    </rPh>
    <rPh sb="10" eb="11">
      <t>イエ</t>
    </rPh>
    <rPh sb="20" eb="22">
      <t>シュクハク</t>
    </rPh>
    <rPh sb="22" eb="23">
      <t>ヨウ</t>
    </rPh>
    <phoneticPr fontId="1"/>
  </si>
  <si>
    <r>
      <t>南房総市大房岬自然の家・簡易計算シート～</t>
    </r>
    <r>
      <rPr>
        <b/>
        <sz val="18"/>
        <color rgb="FFFF0000"/>
        <rFont val="BIZ UDPゴシック"/>
        <family val="3"/>
        <charset val="128"/>
      </rPr>
      <t>日帰り用</t>
    </r>
    <r>
      <rPr>
        <b/>
        <sz val="18"/>
        <rFont val="BIZ UDPゴシック"/>
        <family val="3"/>
        <charset val="128"/>
      </rPr>
      <t>～</t>
    </r>
    <rPh sb="0" eb="1">
      <t>ミナミ</t>
    </rPh>
    <rPh sb="1" eb="3">
      <t>ボウソウ</t>
    </rPh>
    <rPh sb="3" eb="4">
      <t>シ</t>
    </rPh>
    <rPh sb="4" eb="6">
      <t>タイブサ</t>
    </rPh>
    <rPh sb="6" eb="7">
      <t>ミサキ</t>
    </rPh>
    <rPh sb="7" eb="9">
      <t>シゼン</t>
    </rPh>
    <rPh sb="10" eb="11">
      <t>イエ</t>
    </rPh>
    <rPh sb="20" eb="22">
      <t>ヒガエ</t>
    </rPh>
    <rPh sb="23" eb="24">
      <t>ヨウ</t>
    </rPh>
    <phoneticPr fontId="1"/>
  </si>
  <si>
    <t>金額</t>
    <rPh sb="0" eb="2">
      <t>キンガク</t>
    </rPh>
    <phoneticPr fontId="1"/>
  </si>
  <si>
    <t>種別</t>
    <rPh sb="0" eb="2">
      <t>シュベツ</t>
    </rPh>
    <phoneticPr fontId="1"/>
  </si>
  <si>
    <t>体験料</t>
    <rPh sb="0" eb="3">
      <t>タイケンリョウ</t>
    </rPh>
    <phoneticPr fontId="1"/>
  </si>
  <si>
    <t>ガイド人件費</t>
    <rPh sb="3" eb="6">
      <t>ジンケンヒ</t>
    </rPh>
    <phoneticPr fontId="1"/>
  </si>
  <si>
    <t>消耗品</t>
    <rPh sb="0" eb="3">
      <t>ショウモウヒン</t>
    </rPh>
    <phoneticPr fontId="1"/>
  </si>
  <si>
    <t>レンタル代</t>
    <rPh sb="4" eb="5">
      <t>ダイ</t>
    </rPh>
    <phoneticPr fontId="1"/>
  </si>
  <si>
    <t>合計C　外部講師プログラム計</t>
    <rPh sb="0" eb="2">
      <t>ゴウケイ</t>
    </rPh>
    <phoneticPr fontId="1"/>
  </si>
  <si>
    <t>合計D　その他計</t>
    <rPh sb="0" eb="2">
      <t>ゴウケイ</t>
    </rPh>
    <phoneticPr fontId="1"/>
  </si>
  <si>
    <t>合計B　活動プログラム料・指導費計</t>
    <rPh sb="0" eb="2">
      <t>ゴウケイ</t>
    </rPh>
    <phoneticPr fontId="1"/>
  </si>
  <si>
    <r>
      <t>合計</t>
    </r>
    <r>
      <rPr>
        <b/>
        <sz val="11"/>
        <rFont val="BIZ UDPゴシック"/>
        <family val="3"/>
        <charset val="128"/>
      </rPr>
      <t>（A+B+C+D）</t>
    </r>
    <rPh sb="0" eb="2">
      <t>ゴウケイ</t>
    </rPh>
    <phoneticPr fontId="1"/>
  </si>
  <si>
    <r>
      <t>自然の家に支払う金額</t>
    </r>
    <r>
      <rPr>
        <b/>
        <sz val="11"/>
        <rFont val="BIZ UDPゴシック"/>
        <family val="3"/>
        <charset val="128"/>
      </rPr>
      <t>（A+B+D）</t>
    </r>
    <rPh sb="0" eb="2">
      <t>シゼン</t>
    </rPh>
    <rPh sb="3" eb="4">
      <t>イエ</t>
    </rPh>
    <rPh sb="5" eb="7">
      <t>シハラ</t>
    </rPh>
    <rPh sb="8" eb="10">
      <t>キンガク</t>
    </rPh>
    <rPh sb="9" eb="10">
      <t>ガク</t>
    </rPh>
    <phoneticPr fontId="1"/>
  </si>
  <si>
    <r>
      <t>外部講師に支払う金額</t>
    </r>
    <r>
      <rPr>
        <b/>
        <sz val="11"/>
        <rFont val="BIZ UDPゴシック"/>
        <family val="3"/>
        <charset val="128"/>
      </rPr>
      <t>（C）</t>
    </r>
    <rPh sb="0" eb="4">
      <t>ガイブコウシ</t>
    </rPh>
    <rPh sb="5" eb="7">
      <t>シハラ</t>
    </rPh>
    <rPh sb="8" eb="10">
      <t>キンガク</t>
    </rPh>
    <rPh sb="9" eb="10">
      <t>ガク</t>
    </rPh>
    <phoneticPr fontId="1"/>
  </si>
  <si>
    <t>沖ノ島森の再生活動</t>
    <rPh sb="0" eb="1">
      <t>オキ</t>
    </rPh>
    <rPh sb="2" eb="3">
      <t>シマ</t>
    </rPh>
    <rPh sb="3" eb="4">
      <t>モリ</t>
    </rPh>
    <rPh sb="5" eb="9">
      <t>サイセイカツドウ</t>
    </rPh>
    <phoneticPr fontId="1"/>
  </si>
  <si>
    <t>フォトテーリング</t>
    <phoneticPr fontId="1"/>
  </si>
  <si>
    <t>野外炊飯備品レンタル代</t>
    <rPh sb="0" eb="4">
      <t>ヤガイスイハン</t>
    </rPh>
    <rPh sb="4" eb="6">
      <t>ビヒン</t>
    </rPh>
    <rPh sb="10" eb="11">
      <t>ダイ</t>
    </rPh>
    <phoneticPr fontId="1"/>
  </si>
  <si>
    <t>料金変動する可能性あり</t>
    <phoneticPr fontId="1"/>
  </si>
  <si>
    <t>海辺のスライドショー</t>
    <rPh sb="0" eb="2">
      <t>ウミベ</t>
    </rPh>
    <phoneticPr fontId="1"/>
  </si>
  <si>
    <t>15人で薪1束程度</t>
    <rPh sb="2" eb="3">
      <t>ニン</t>
    </rPh>
    <rPh sb="4" eb="5">
      <t>マキ</t>
    </rPh>
    <rPh sb="6" eb="9">
      <t>タバテイド</t>
    </rPh>
    <phoneticPr fontId="1"/>
  </si>
  <si>
    <t>海の音　ウィンドチャイム</t>
    <rPh sb="0" eb="1">
      <t>ウミ</t>
    </rPh>
    <rPh sb="2" eb="3">
      <t>オト</t>
    </rPh>
    <phoneticPr fontId="1"/>
  </si>
  <si>
    <t>材料費</t>
    <rPh sb="0" eb="3">
      <t>ザイリョウヒ</t>
    </rPh>
    <phoneticPr fontId="1"/>
  </si>
  <si>
    <t>（１）施設使用料</t>
    <rPh sb="3" eb="5">
      <t>シセツ</t>
    </rPh>
    <rPh sb="5" eb="7">
      <t>シヨウ</t>
    </rPh>
    <rPh sb="7" eb="8">
      <t>リョウ</t>
    </rPh>
    <phoneticPr fontId="1"/>
  </si>
  <si>
    <t>研修室・和室研修室・創作室</t>
    <rPh sb="0" eb="3">
      <t>ケンシュウシツ</t>
    </rPh>
    <rPh sb="4" eb="9">
      <t>ワケン</t>
    </rPh>
    <rPh sb="10" eb="13">
      <t>ソウサクシツ</t>
    </rPh>
    <phoneticPr fontId="1"/>
  </si>
  <si>
    <t>時間</t>
    <rPh sb="0" eb="2">
      <t>ジカン</t>
    </rPh>
    <phoneticPr fontId="1"/>
  </si>
  <si>
    <t>オリエンテーションルーム・食堂</t>
    <rPh sb="13" eb="15">
      <t>ショクドウ</t>
    </rPh>
    <phoneticPr fontId="1"/>
  </si>
  <si>
    <t>体育館</t>
    <rPh sb="0" eb="3">
      <t>タイイクカン</t>
    </rPh>
    <phoneticPr fontId="1"/>
  </si>
  <si>
    <t>プラネタリウム鑑賞以外での利用の場合</t>
  </si>
  <si>
    <t>合計A　施設使用料計</t>
    <rPh sb="0" eb="2">
      <t>ゴウケイ</t>
    </rPh>
    <rPh sb="4" eb="9">
      <t>シセツシヨウリョウ</t>
    </rPh>
    <phoneticPr fontId="1"/>
  </si>
  <si>
    <t>参加者1人につき指導費500円※指導依頼時のみ</t>
    <rPh sb="0" eb="3">
      <t>サンカシャ</t>
    </rPh>
    <rPh sb="4" eb="5">
      <t>リ</t>
    </rPh>
    <rPh sb="8" eb="11">
      <t>シドウヒ</t>
    </rPh>
    <rPh sb="14" eb="15">
      <t>エン</t>
    </rPh>
    <rPh sb="16" eb="21">
      <t>シドウイライジ</t>
    </rPh>
    <phoneticPr fontId="1"/>
  </si>
  <si>
    <t>参加者1人につき指導費500円※必ず指導者がつきます</t>
    <rPh sb="0" eb="3">
      <t>サンカシャ</t>
    </rPh>
    <rPh sb="4" eb="5">
      <t>リ</t>
    </rPh>
    <rPh sb="8" eb="11">
      <t>シドウヒ</t>
    </rPh>
    <rPh sb="14" eb="15">
      <t>エン</t>
    </rPh>
    <phoneticPr fontId="1"/>
  </si>
  <si>
    <t>食材費は食事注文で。参加者1人につき指導費500円※指導依頼時のみ</t>
    <rPh sb="0" eb="3">
      <t>ショクザイヒ</t>
    </rPh>
    <rPh sb="4" eb="8">
      <t>ショクジチュウモン</t>
    </rPh>
    <rPh sb="10" eb="13">
      <t>サンカシャ</t>
    </rPh>
    <rPh sb="14" eb="15">
      <t>リ</t>
    </rPh>
    <rPh sb="18" eb="21">
      <t>シドウヒ</t>
    </rPh>
    <rPh sb="24" eb="25">
      <t>エン</t>
    </rPh>
    <rPh sb="26" eb="31">
      <t>シドウイライジ</t>
    </rPh>
    <phoneticPr fontId="1"/>
  </si>
  <si>
    <t>食材費は食事注文で。参加者1人につき指導費500円※必ず指導者がつきます</t>
    <rPh sb="0" eb="3">
      <t>ショクザイヒ</t>
    </rPh>
    <rPh sb="4" eb="8">
      <t>ショクジチュウモン</t>
    </rPh>
    <rPh sb="10" eb="13">
      <t>サンカシャ</t>
    </rPh>
    <rPh sb="14" eb="15">
      <t>リ</t>
    </rPh>
    <rPh sb="18" eb="21">
      <t>シドウヒ</t>
    </rPh>
    <rPh sb="24" eb="25">
      <t>エン</t>
    </rPh>
    <rPh sb="26" eb="27">
      <t>カナラ</t>
    </rPh>
    <rPh sb="28" eb="31">
      <t>シドウシャ</t>
    </rPh>
    <phoneticPr fontId="1"/>
  </si>
  <si>
    <t>南房総レンジャーガイドツアー</t>
    <rPh sb="0" eb="3">
      <t>ミナミボウソウ</t>
    </rPh>
    <phoneticPr fontId="1"/>
  </si>
  <si>
    <t>指導費・教材費</t>
    <rPh sb="0" eb="3">
      <t>シドウヒ</t>
    </rPh>
    <rPh sb="4" eb="7">
      <t>キョウザイヒ</t>
    </rPh>
    <phoneticPr fontId="1"/>
  </si>
  <si>
    <t>参加者1人につきガイドブックがつきます。</t>
    <rPh sb="0" eb="3">
      <t>サンカシャ</t>
    </rPh>
    <rPh sb="4" eb="5">
      <t>リ</t>
    </rPh>
    <phoneticPr fontId="1"/>
  </si>
  <si>
    <t>モルック</t>
    <phoneticPr fontId="1"/>
  </si>
  <si>
    <t>未来のための森づくりプログラム</t>
    <rPh sb="0" eb="2">
      <t>ミライ</t>
    </rPh>
    <rPh sb="6" eb="7">
      <t>モリ</t>
    </rPh>
    <phoneticPr fontId="1"/>
  </si>
  <si>
    <t>世界とつながるビーチコーミング</t>
    <rPh sb="0" eb="2">
      <t>セカイ</t>
    </rPh>
    <phoneticPr fontId="1"/>
  </si>
  <si>
    <t>1クラス（35名まで）に1人の指導者がつきます。</t>
    <rPh sb="7" eb="8">
      <t>メイ</t>
    </rPh>
    <rPh sb="13" eb="14">
      <t>ニン</t>
    </rPh>
    <rPh sb="15" eb="18">
      <t>シドウシャ</t>
    </rPh>
    <phoneticPr fontId="1"/>
  </si>
  <si>
    <t>1セットで約10名対応可能。</t>
    <rPh sb="5" eb="6">
      <t>ヤク</t>
    </rPh>
    <rPh sb="8" eb="9">
      <t>メイ</t>
    </rPh>
    <rPh sb="9" eb="11">
      <t>タイオウ</t>
    </rPh>
    <rPh sb="11" eb="13">
      <t>カノウ</t>
    </rPh>
    <phoneticPr fontId="1"/>
  </si>
  <si>
    <t>鑑賞者1人につき500円※引率の方の料金も発生</t>
    <rPh sb="0" eb="3">
      <t>カンショウシャ</t>
    </rPh>
    <rPh sb="4" eb="5">
      <t>リ</t>
    </rPh>
    <rPh sb="11" eb="12">
      <t>エン</t>
    </rPh>
    <rPh sb="13" eb="15">
      <t>インソツ</t>
    </rPh>
    <rPh sb="16" eb="17">
      <t>カタ</t>
    </rPh>
    <rPh sb="18" eb="20">
      <t>リョウキン</t>
    </rPh>
    <rPh sb="21" eb="23">
      <t>ハッセイ</t>
    </rPh>
    <phoneticPr fontId="1"/>
  </si>
  <si>
    <t>1網40～80名対応可</t>
    <rPh sb="1" eb="2">
      <t>アミ</t>
    </rPh>
    <rPh sb="7" eb="8">
      <t>メイ</t>
    </rPh>
    <rPh sb="8" eb="10">
      <t>タイオウ</t>
    </rPh>
    <rPh sb="10" eb="11">
      <t>カ</t>
    </rPh>
    <phoneticPr fontId="1"/>
  </si>
  <si>
    <t>カレー、焼きそば…1束/班程度
パエリア…1束/班+1束程度
ピザ…1束/班＋2束程度</t>
    <rPh sb="4" eb="5">
      <t>ヤ</t>
    </rPh>
    <rPh sb="10" eb="11">
      <t>タバ</t>
    </rPh>
    <rPh sb="12" eb="13">
      <t>ハン</t>
    </rPh>
    <rPh sb="13" eb="15">
      <t>テイド</t>
    </rPh>
    <rPh sb="22" eb="23">
      <t>タバ</t>
    </rPh>
    <rPh sb="24" eb="25">
      <t>ハン</t>
    </rPh>
    <rPh sb="25" eb="30">
      <t>プラス1タバテイド</t>
    </rPh>
    <rPh sb="35" eb="38">
      <t>タバ･ハン</t>
    </rPh>
    <rPh sb="38" eb="43">
      <t>プラス2タバテイド</t>
    </rPh>
    <phoneticPr fontId="1"/>
  </si>
  <si>
    <t>80名以下の場合１団体40,000円</t>
    <rPh sb="2" eb="5">
      <t>メイイカ</t>
    </rPh>
    <rPh sb="6" eb="8">
      <t>バアイ</t>
    </rPh>
    <rPh sb="9" eb="11">
      <t>ダンタイ</t>
    </rPh>
    <rPh sb="17" eb="18">
      <t>エン</t>
    </rPh>
    <phoneticPr fontId="1"/>
  </si>
  <si>
    <t>別途箱代６６０円、料金変動する可能性あり</t>
    <rPh sb="0" eb="2">
      <t>ベット</t>
    </rPh>
    <rPh sb="2" eb="3">
      <t>ハコ</t>
    </rPh>
    <rPh sb="3" eb="4">
      <t>ダイ</t>
    </rPh>
    <rPh sb="7" eb="8">
      <t>エン</t>
    </rPh>
    <rPh sb="9" eb="11">
      <t>リョウキン</t>
    </rPh>
    <rPh sb="11" eb="13">
      <t>ヘンドウ</t>
    </rPh>
    <rPh sb="15" eb="18">
      <t>カノウセイ</t>
    </rPh>
    <phoneticPr fontId="1"/>
  </si>
  <si>
    <t>31-34</t>
    <phoneticPr fontId="1"/>
  </si>
  <si>
    <t>31-35</t>
    <phoneticPr fontId="1"/>
  </si>
  <si>
    <t>お手軽釣り体験</t>
    <rPh sb="1" eb="3">
      <t>テガル</t>
    </rPh>
    <rPh sb="3" eb="4">
      <t>ツ</t>
    </rPh>
    <rPh sb="5" eb="7">
      <t>タイケン</t>
    </rPh>
    <phoneticPr fontId="1"/>
  </si>
  <si>
    <t>ライフジャケット</t>
    <phoneticPr fontId="1"/>
  </si>
  <si>
    <t>着</t>
    <rPh sb="0" eb="1">
      <t>チャク</t>
    </rPh>
    <phoneticPr fontId="1"/>
  </si>
  <si>
    <t>シーカヤック＆SUP体験</t>
    <rPh sb="10" eb="12">
      <t>タイケン</t>
    </rPh>
    <phoneticPr fontId="1"/>
  </si>
  <si>
    <t>捌き体験＆からあげ試食</t>
    <rPh sb="0" eb="1">
      <t>サバ</t>
    </rPh>
    <rPh sb="2" eb="4">
      <t>タイケン</t>
    </rPh>
    <rPh sb="9" eb="11">
      <t>シショク</t>
    </rPh>
    <phoneticPr fontId="1"/>
  </si>
  <si>
    <t>ウミホタルの捕獲と観察体験</t>
    <rPh sb="6" eb="8">
      <t>ホカク</t>
    </rPh>
    <rPh sb="9" eb="13">
      <t>カンサツタイケン</t>
    </rPh>
    <phoneticPr fontId="1"/>
  </si>
  <si>
    <t>体験料</t>
    <phoneticPr fontId="1"/>
  </si>
  <si>
    <t>海洋プラスチックキーホルダー作り</t>
    <rPh sb="0" eb="2">
      <t>カイヨウ</t>
    </rPh>
    <rPh sb="14" eb="15">
      <t>ツク</t>
    </rPh>
    <phoneticPr fontId="1"/>
  </si>
  <si>
    <t>海ぬりストラップ作りと貝のお話</t>
    <rPh sb="0" eb="1">
      <t>ウミ</t>
    </rPh>
    <rPh sb="8" eb="9">
      <t>ヅク</t>
    </rPh>
    <rPh sb="11" eb="12">
      <t>カイ</t>
    </rPh>
    <rPh sb="14" eb="15">
      <t>ハナシ</t>
    </rPh>
    <phoneticPr fontId="1"/>
  </si>
  <si>
    <t>指導費込みの料金</t>
    <rPh sb="0" eb="3">
      <t>シドウヒ</t>
    </rPh>
    <rPh sb="3" eb="4">
      <t>コ</t>
    </rPh>
    <rPh sb="6" eb="8">
      <t>リョウキン</t>
    </rPh>
    <phoneticPr fontId="1"/>
  </si>
  <si>
    <t>ver.2026/2/12</t>
    <phoneticPr fontId="1"/>
  </si>
  <si>
    <t>参加者1人につき指導費200円※指導依頼時のみ</t>
    <rPh sb="0" eb="3">
      <t>サンカシャ</t>
    </rPh>
    <rPh sb="4" eb="5">
      <t>リ</t>
    </rPh>
    <rPh sb="8" eb="11">
      <t>シドウヒ</t>
    </rPh>
    <rPh sb="14" eb="15">
      <t>エン</t>
    </rPh>
    <rPh sb="16" eb="21">
      <t>シドウイライジ</t>
    </rPh>
    <phoneticPr fontId="1"/>
  </si>
  <si>
    <t>釣り体験で釣った魚の調理体験希望時の追加料金</t>
    <rPh sb="0" eb="1">
      <t>ツ</t>
    </rPh>
    <rPh sb="2" eb="4">
      <t>タイケン</t>
    </rPh>
    <rPh sb="5" eb="6">
      <t>ツ</t>
    </rPh>
    <rPh sb="8" eb="9">
      <t>サカナ</t>
    </rPh>
    <rPh sb="10" eb="12">
      <t>チョウリ</t>
    </rPh>
    <rPh sb="12" eb="14">
      <t>タイケン</t>
    </rPh>
    <rPh sb="14" eb="17">
      <t>キボウジ</t>
    </rPh>
    <rPh sb="18" eb="22">
      <t>ツイカリョウキン</t>
    </rPh>
    <phoneticPr fontId="1"/>
  </si>
  <si>
    <t>参加者1人につき指導費200円※必ず指導者がつきます</t>
    <rPh sb="0" eb="3">
      <t>サンカシャ</t>
    </rPh>
    <rPh sb="4" eb="5">
      <t>リ</t>
    </rPh>
    <rPh sb="14" eb="15">
      <t>エン</t>
    </rPh>
    <phoneticPr fontId="1"/>
  </si>
  <si>
    <t>参加者1人につき指導費200円※指導依頼時のみ</t>
    <rPh sb="0" eb="3">
      <t>サンカシャ</t>
    </rPh>
    <rPh sb="4" eb="5">
      <t>リ</t>
    </rPh>
    <rPh sb="14" eb="15">
      <t>エン</t>
    </rPh>
    <rPh sb="16" eb="21">
      <t>シドウイライジ</t>
    </rPh>
    <phoneticPr fontId="1"/>
  </si>
  <si>
    <t>食材費は食事注文で。参加者1人につき指導費200円※指導依頼時のみ</t>
    <rPh sb="0" eb="3">
      <t>ショクザイヒ</t>
    </rPh>
    <rPh sb="4" eb="8">
      <t>ショクジチュウモン</t>
    </rPh>
    <rPh sb="10" eb="13">
      <t>サンカシャ</t>
    </rPh>
    <rPh sb="14" eb="15">
      <t>リ</t>
    </rPh>
    <rPh sb="24" eb="25">
      <t>エン</t>
    </rPh>
    <rPh sb="26" eb="31">
      <t>シドウイライジ</t>
    </rPh>
    <phoneticPr fontId="1"/>
  </si>
  <si>
    <t>食材費は食事注文で。参加者1人につき指導費200円※必ず指導者がつきます</t>
    <rPh sb="0" eb="3">
      <t>ショクザイヒ</t>
    </rPh>
    <rPh sb="4" eb="8">
      <t>ショクジチュウモン</t>
    </rPh>
    <rPh sb="10" eb="13">
      <t>サンカシャ</t>
    </rPh>
    <rPh sb="14" eb="15">
      <t>リ</t>
    </rPh>
    <rPh sb="24" eb="25">
      <t>エン</t>
    </rPh>
    <rPh sb="26" eb="27">
      <t>カナラ</t>
    </rPh>
    <rPh sb="28" eb="31">
      <t>シドウシャ</t>
    </rPh>
    <phoneticPr fontId="1"/>
  </si>
  <si>
    <t>備品・指導費</t>
    <rPh sb="0" eb="2">
      <t>ビヒン</t>
    </rPh>
    <rPh sb="3" eb="5">
      <t>シドウ</t>
    </rPh>
    <rPh sb="5" eb="6">
      <t>ヒ</t>
    </rPh>
    <phoneticPr fontId="1"/>
  </si>
  <si>
    <t>参加者1人につき指導費6,000円※必ず指導者がつきます</t>
    <rPh sb="0" eb="3">
      <t>サンカシャ</t>
    </rPh>
    <rPh sb="4" eb="5">
      <t>リ</t>
    </rPh>
    <rPh sb="8" eb="11">
      <t>シドウヒ</t>
    </rPh>
    <rPh sb="16" eb="17">
      <t>エン</t>
    </rPh>
    <rPh sb="18" eb="19">
      <t>カナラ</t>
    </rPh>
    <rPh sb="20" eb="23">
      <t>シドウシャ</t>
    </rPh>
    <phoneticPr fontId="1"/>
  </si>
  <si>
    <t>★プログラムの内容や指導者の人数によって料金は変動します。
　詳しくは自然の家までお問い合わせください</t>
    <rPh sb="7" eb="9">
      <t>ナイヨウ</t>
    </rPh>
    <rPh sb="10" eb="13">
      <t>シドウシャ</t>
    </rPh>
    <rPh sb="14" eb="16">
      <t>ニンズウ</t>
    </rPh>
    <rPh sb="20" eb="22">
      <t>リョウキン</t>
    </rPh>
    <rPh sb="23" eb="25">
      <t>ヘンドウ</t>
    </rPh>
    <rPh sb="31" eb="32">
      <t>クワ</t>
    </rPh>
    <rPh sb="35" eb="37">
      <t>シゼン</t>
    </rPh>
    <rPh sb="38" eb="39">
      <t>イエ</t>
    </rPh>
    <rPh sb="42" eb="43">
      <t>ト</t>
    </rPh>
    <rPh sb="44" eb="45">
      <t>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</si>
</sst>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176" formatCode="#"/>
    <numFmt numFmtId="177" formatCode="#,##0;&quot;△ &quot;#,##0"/>
    <numFmt numFmtId="178" formatCode="#,##0_ "/>
  </numFmts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BIZ UDPゴシック"/>
      <family val="3"/>
      <charset val="128"/>
    </font>
    <font>
      <sz val="11"/>
      <name val="BIZ UDPゴシック"/>
      <family val="3"/>
      <charset val="128"/>
    </font>
    <font>
      <sz val="16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8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8"/>
      <color rgb="FF00B050"/>
      <name val="BIZ UDPゴシック"/>
      <family val="3"/>
      <charset val="128"/>
    </font>
    <font>
      <sz val="18"/>
      <name val="BIZ UDPゴシック"/>
      <family val="3"/>
      <charset val="128"/>
    </font>
    <font>
      <sz val="12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1"/>
      <color indexed="18"/>
      <name val="BIZ UDPゴシック"/>
      <family val="3"/>
      <charset val="128"/>
    </font>
    <font>
      <sz val="11"/>
      <color indexed="10"/>
      <name val="BIZ UDPゴシック"/>
      <family val="3"/>
      <charset val="128"/>
    </font>
    <font>
      <sz val="11"/>
      <color indexed="58"/>
      <name val="BIZ UDPゴシック"/>
      <family val="3"/>
      <charset val="128"/>
    </font>
    <font>
      <b/>
      <sz val="11"/>
      <color indexed="58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8"/>
      <color rgb="FFFF6600"/>
      <name val="BIZ UDPゴシック"/>
      <family val="3"/>
      <charset val="128"/>
    </font>
    <font>
      <sz val="11"/>
      <color rgb="FFFF6600"/>
      <name val="BIZ UDPゴシック"/>
      <family val="3"/>
      <charset val="128"/>
    </font>
    <font>
      <b/>
      <sz val="20"/>
      <name val="BIZ UDPゴシック"/>
      <family val="3"/>
      <charset val="128"/>
    </font>
    <font>
      <b/>
      <sz val="20"/>
      <color rgb="FF0070C0"/>
      <name val="BIZ UDPゴシック"/>
      <family val="3"/>
      <charset val="128"/>
    </font>
    <font>
      <b/>
      <sz val="18"/>
      <color rgb="FFFF0000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58"/>
      </left>
      <right style="double">
        <color indexed="58"/>
      </right>
      <top style="double">
        <color indexed="58"/>
      </top>
      <bottom style="double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8" fillId="9" borderId="0" xfId="0" applyFont="1" applyFill="1">
      <alignment vertical="center"/>
    </xf>
    <xf numFmtId="0" fontId="8" fillId="2" borderId="0" xfId="0" applyFont="1" applyFill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2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2" fillId="0" borderId="1" xfId="0" applyFont="1" applyBorder="1" applyAlignment="1">
      <alignment vertical="center" shrinkToFit="1"/>
    </xf>
    <xf numFmtId="176" fontId="3" fillId="2" borderId="1" xfId="0" applyNumberFormat="1" applyFont="1" applyFill="1" applyBorder="1">
      <alignment vertical="center"/>
    </xf>
    <xf numFmtId="176" fontId="3" fillId="0" borderId="1" xfId="0" applyNumberFormat="1" applyFont="1" applyBorder="1">
      <alignment vertical="center"/>
    </xf>
    <xf numFmtId="177" fontId="3" fillId="0" borderId="1" xfId="0" applyNumberFormat="1" applyFont="1" applyBorder="1">
      <alignment vertical="center"/>
    </xf>
    <xf numFmtId="42" fontId="3" fillId="0" borderId="1" xfId="0" applyNumberFormat="1" applyFont="1" applyBorder="1">
      <alignment vertical="center"/>
    </xf>
    <xf numFmtId="0" fontId="13" fillId="0" borderId="0" xfId="0" applyFont="1" applyAlignment="1">
      <alignment vertical="center" shrinkToFit="1"/>
    </xf>
    <xf numFmtId="42" fontId="14" fillId="0" borderId="1" xfId="0" applyNumberFormat="1" applyFont="1" applyBorder="1">
      <alignment vertical="center"/>
    </xf>
    <xf numFmtId="176" fontId="12" fillId="0" borderId="0" xfId="0" applyNumberFormat="1" applyFont="1">
      <alignment vertical="center"/>
    </xf>
    <xf numFmtId="178" fontId="12" fillId="0" borderId="0" xfId="0" applyNumberFormat="1" applyFont="1">
      <alignment vertical="center"/>
    </xf>
    <xf numFmtId="176" fontId="14" fillId="0" borderId="0" xfId="0" applyNumberFormat="1" applyFont="1">
      <alignment vertical="center"/>
    </xf>
    <xf numFmtId="0" fontId="3" fillId="0" borderId="5" xfId="0" applyFont="1" applyBorder="1">
      <alignment vertical="center"/>
    </xf>
    <xf numFmtId="178" fontId="14" fillId="0" borderId="0" xfId="0" applyNumberFormat="1" applyFont="1">
      <alignment vertical="center"/>
    </xf>
    <xf numFmtId="0" fontId="16" fillId="0" borderId="0" xfId="0" applyFont="1" applyAlignment="1">
      <alignment vertical="center" shrinkToFit="1"/>
    </xf>
    <xf numFmtId="42" fontId="17" fillId="0" borderId="6" xfId="0" applyNumberFormat="1" applyFont="1" applyBorder="1">
      <alignment vertical="center"/>
    </xf>
    <xf numFmtId="0" fontId="3" fillId="3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176" fontId="13" fillId="2" borderId="1" xfId="0" applyNumberFormat="1" applyFont="1" applyFill="1" applyBorder="1" applyAlignment="1">
      <alignment vertical="center" shrinkToFit="1"/>
    </xf>
    <xf numFmtId="176" fontId="13" fillId="0" borderId="1" xfId="0" applyNumberFormat="1" applyFont="1" applyBorder="1" applyAlignment="1">
      <alignment vertical="center" shrinkToFit="1"/>
    </xf>
    <xf numFmtId="177" fontId="13" fillId="0" borderId="1" xfId="0" applyNumberFormat="1" applyFont="1" applyBorder="1">
      <alignment vertical="center"/>
    </xf>
    <xf numFmtId="42" fontId="13" fillId="0" borderId="1" xfId="0" applyNumberFormat="1" applyFont="1" applyBorder="1">
      <alignment vertical="center"/>
    </xf>
    <xf numFmtId="0" fontId="3" fillId="0" borderId="0" xfId="0" applyFont="1" applyAlignment="1">
      <alignment vertical="center" wrapText="1"/>
    </xf>
    <xf numFmtId="176" fontId="3" fillId="2" borderId="1" xfId="0" applyNumberFormat="1" applyFont="1" applyFill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176" fontId="3" fillId="5" borderId="1" xfId="0" applyNumberFormat="1" applyFont="1" applyFill="1" applyBorder="1" applyAlignment="1">
      <alignment vertical="center" shrinkToFit="1"/>
    </xf>
    <xf numFmtId="176" fontId="13" fillId="5" borderId="1" xfId="0" applyNumberFormat="1" applyFont="1" applyFill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42" fontId="13" fillId="0" borderId="7" xfId="0" applyNumberFormat="1" applyFont="1" applyBorder="1">
      <alignment vertical="center"/>
    </xf>
    <xf numFmtId="42" fontId="14" fillId="0" borderId="8" xfId="0" applyNumberFormat="1" applyFont="1" applyBorder="1">
      <alignment vertical="center"/>
    </xf>
    <xf numFmtId="177" fontId="13" fillId="0" borderId="5" xfId="0" applyNumberFormat="1" applyFont="1" applyBorder="1" applyAlignment="1">
      <alignment vertical="center" shrinkToFit="1"/>
    </xf>
    <xf numFmtId="177" fontId="13" fillId="0" borderId="0" xfId="0" applyNumberFormat="1" applyFont="1" applyAlignment="1">
      <alignment vertical="center" shrinkToFit="1"/>
    </xf>
    <xf numFmtId="178" fontId="3" fillId="0" borderId="0" xfId="0" applyNumberFormat="1" applyFont="1">
      <alignment vertical="center"/>
    </xf>
    <xf numFmtId="0" fontId="19" fillId="0" borderId="0" xfId="0" applyFont="1" applyAlignment="1">
      <alignment horizontal="left" vertical="center"/>
    </xf>
    <xf numFmtId="0" fontId="12" fillId="4" borderId="1" xfId="0" applyFont="1" applyFill="1" applyBorder="1" applyAlignment="1">
      <alignment horizontal="center" vertical="center"/>
    </xf>
    <xf numFmtId="177" fontId="3" fillId="0" borderId="2" xfId="0" applyNumberFormat="1" applyFont="1" applyBorder="1">
      <alignment vertical="center"/>
    </xf>
    <xf numFmtId="176" fontId="3" fillId="0" borderId="0" xfId="0" applyNumberFormat="1" applyFont="1">
      <alignment vertical="center"/>
    </xf>
    <xf numFmtId="0" fontId="15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2" fillId="4" borderId="1" xfId="0" applyFont="1" applyFill="1" applyBorder="1" applyAlignment="1">
      <alignment horizontal="center" vertical="center" shrinkToFit="1"/>
    </xf>
    <xf numFmtId="42" fontId="13" fillId="0" borderId="0" xfId="0" applyNumberFormat="1" applyFont="1" applyAlignment="1">
      <alignment vertical="center" shrinkToFit="1"/>
    </xf>
    <xf numFmtId="0" fontId="2" fillId="0" borderId="0" xfId="0" applyFont="1" applyAlignment="1">
      <alignment horizontal="left" vertical="center"/>
    </xf>
    <xf numFmtId="0" fontId="3" fillId="3" borderId="2" xfId="0" applyFont="1" applyFill="1" applyBorder="1" applyAlignment="1">
      <alignment horizontal="center" vertical="center" shrinkToFit="1"/>
    </xf>
    <xf numFmtId="42" fontId="6" fillId="0" borderId="0" xfId="0" applyNumberFormat="1" applyFont="1">
      <alignment vertical="center"/>
    </xf>
    <xf numFmtId="0" fontId="2" fillId="0" borderId="13" xfId="0" applyFont="1" applyBorder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2" fontId="17" fillId="0" borderId="0" xfId="0" applyNumberFormat="1" applyFont="1">
      <alignment vertical="center"/>
    </xf>
    <xf numFmtId="0" fontId="24" fillId="0" borderId="0" xfId="0" applyFont="1" applyAlignment="1">
      <alignment vertical="center" wrapText="1"/>
    </xf>
    <xf numFmtId="42" fontId="3" fillId="0" borderId="7" xfId="0" applyNumberFormat="1" applyFont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9" fillId="0" borderId="13" xfId="0" applyFont="1" applyBorder="1">
      <alignment vertical="center"/>
    </xf>
    <xf numFmtId="0" fontId="24" fillId="0" borderId="0" xfId="0" applyFont="1" applyAlignment="1">
      <alignment horizontal="center" vertical="center" wrapText="1"/>
    </xf>
    <xf numFmtId="0" fontId="12" fillId="0" borderId="1" xfId="0" applyFont="1" applyBorder="1">
      <alignment vertical="center"/>
    </xf>
    <xf numFmtId="14" fontId="3" fillId="0" borderId="0" xfId="0" applyNumberFormat="1" applyFont="1" applyAlignment="1">
      <alignment horizontal="right" vertical="center"/>
    </xf>
    <xf numFmtId="177" fontId="13" fillId="0" borderId="1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4" fillId="0" borderId="2" xfId="0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center" vertical="center" shrinkToFit="1"/>
    </xf>
    <xf numFmtId="0" fontId="24" fillId="0" borderId="14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2" fillId="4" borderId="2" xfId="0" applyFont="1" applyFill="1" applyBorder="1" applyAlignment="1">
      <alignment horizontal="center" vertical="center" shrinkToFit="1"/>
    </xf>
    <xf numFmtId="0" fontId="12" fillId="4" borderId="4" xfId="0" applyFont="1" applyFill="1" applyBorder="1" applyAlignment="1">
      <alignment horizontal="center" vertical="center" shrinkToFit="1"/>
    </xf>
    <xf numFmtId="0" fontId="12" fillId="0" borderId="2" xfId="0" applyFont="1" applyBorder="1" applyAlignment="1">
      <alignment horizontal="left" vertical="center" shrinkToFit="1"/>
    </xf>
    <xf numFmtId="0" fontId="12" fillId="0" borderId="3" xfId="0" applyFont="1" applyBorder="1" applyAlignment="1">
      <alignment horizontal="left" vertical="center" shrinkToFit="1"/>
    </xf>
    <xf numFmtId="0" fontId="12" fillId="0" borderId="4" xfId="0" applyFont="1" applyBorder="1" applyAlignment="1">
      <alignment horizontal="left" vertical="center" shrinkToFit="1"/>
    </xf>
    <xf numFmtId="0" fontId="24" fillId="0" borderId="5" xfId="0" applyFont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 vertical="center" indent="13"/>
    </xf>
    <xf numFmtId="0" fontId="12" fillId="4" borderId="3" xfId="0" applyFont="1" applyFill="1" applyBorder="1" applyAlignment="1">
      <alignment horizontal="left" vertical="center" indent="13"/>
    </xf>
    <xf numFmtId="0" fontId="12" fillId="4" borderId="4" xfId="0" applyFont="1" applyFill="1" applyBorder="1" applyAlignment="1">
      <alignment horizontal="left" vertical="center" indent="13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6" fillId="8" borderId="10" xfId="0" applyFont="1" applyFill="1" applyBorder="1" applyAlignment="1">
      <alignment horizontal="center" vertical="center"/>
    </xf>
    <xf numFmtId="0" fontId="6" fillId="8" borderId="11" xfId="0" applyFont="1" applyFill="1" applyBorder="1" applyAlignment="1">
      <alignment horizontal="center" vertical="center"/>
    </xf>
    <xf numFmtId="42" fontId="6" fillId="0" borderId="10" xfId="0" applyNumberFormat="1" applyFont="1" applyBorder="1" applyAlignment="1">
      <alignment horizontal="center" vertical="center" shrinkToFit="1"/>
    </xf>
    <xf numFmtId="42" fontId="6" fillId="0" borderId="12" xfId="0" applyNumberFormat="1" applyFont="1" applyBorder="1" applyAlignment="1">
      <alignment horizontal="center" vertical="center" shrinkToFit="1"/>
    </xf>
    <xf numFmtId="0" fontId="7" fillId="6" borderId="10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2" fontId="6" fillId="0" borderId="10" xfId="0" applyNumberFormat="1" applyFont="1" applyBorder="1" applyAlignment="1">
      <alignment horizontal="center" vertical="center"/>
    </xf>
    <xf numFmtId="42" fontId="6" fillId="0" borderId="12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 shrinkToFit="1"/>
    </xf>
    <xf numFmtId="0" fontId="24" fillId="0" borderId="5" xfId="0" applyFont="1" applyBorder="1" applyAlignment="1">
      <alignment horizontal="center" vertical="center" shrinkToFit="1"/>
    </xf>
    <xf numFmtId="42" fontId="14" fillId="0" borderId="0" xfId="0" applyNumberFormat="1" applyFont="1" applyBorder="1">
      <alignment vertical="center"/>
    </xf>
    <xf numFmtId="0" fontId="18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 wrapText="1" shrinkToFit="1"/>
    </xf>
    <xf numFmtId="0" fontId="13" fillId="0" borderId="0" xfId="0" applyFont="1" applyAlignment="1">
      <alignment horizontal="left" vertical="center" shrinkToFit="1"/>
    </xf>
    <xf numFmtId="177" fontId="13" fillId="0" borderId="0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00"/>
      <color rgb="FFFFFF99"/>
      <color rgb="FFFFCC6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448235</xdr:colOff>
      <xdr:row>22</xdr:row>
      <xdr:rowOff>53789</xdr:rowOff>
    </xdr:from>
    <xdr:to>
      <xdr:col>13</xdr:col>
      <xdr:colOff>17929</xdr:colOff>
      <xdr:row>27</xdr:row>
      <xdr:rowOff>224118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60B384-D5A8-44A8-9110-82B7C70389E9}"/>
            </a:ext>
          </a:extLst>
        </xdr:cNvPr>
        <xdr:cNvSpPr txBox="1"/>
      </xdr:nvSpPr>
      <xdr:spPr>
        <a:xfrm>
          <a:off x="9027459" y="7171765"/>
          <a:ext cx="3890682" cy="1739153"/>
        </a:xfrm>
        <a:prstGeom prst="rect">
          <a:avLst/>
        </a:prstGeom>
        <a:solidFill>
          <a:schemeClr val="lt1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◆人数が</a:t>
          </a:r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15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名を下回る場合、最低保証料金として</a:t>
          </a:r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15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名分の　　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　料金を頂戴いたします。（海岸アドベンチャー以外）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◆指導費は原則、高校生以下の方の分のみ頂戴いたします。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　（大人の方は指導者としてカウントいたします。）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◆プラネタリウム、大房岬スライドショーは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「指導費」ではなく「鑑賞料」の扱いとなりますので、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　大人の方の分も料金が発生します。</a:t>
          </a:r>
        </a:p>
      </xdr:txBody>
    </xdr:sp>
    <xdr:clientData/>
  </xdr:twoCellAnchor>
  <xdr:twoCellAnchor>
    <xdr:from>
      <xdr:col>11</xdr:col>
      <xdr:colOff>100853</xdr:colOff>
      <xdr:row>12</xdr:row>
      <xdr:rowOff>44824</xdr:rowOff>
    </xdr:from>
    <xdr:to>
      <xdr:col>12</xdr:col>
      <xdr:colOff>806823</xdr:colOff>
      <xdr:row>16</xdr:row>
      <xdr:rowOff>280147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FD4727-4B7B-4889-8A26-6EFB53AF8E79}"/>
            </a:ext>
          </a:extLst>
        </xdr:cNvPr>
        <xdr:cNvSpPr txBox="1"/>
      </xdr:nvSpPr>
      <xdr:spPr>
        <a:xfrm>
          <a:off x="9930653" y="3999604"/>
          <a:ext cx="2969110" cy="14850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◆青少年教育団体とは</a:t>
          </a:r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…</a:t>
          </a: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子ども会、スポーツクラブ、ボーイスカウト、ガールスカウトなど青少年教育のために活動を行っている団体。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152400</xdr:colOff>
      <xdr:row>20</xdr:row>
      <xdr:rowOff>267956</xdr:rowOff>
    </xdr:from>
    <xdr:to>
      <xdr:col>13</xdr:col>
      <xdr:colOff>163286</xdr:colOff>
      <xdr:row>26</xdr:row>
      <xdr:rowOff>304800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7D97B1-A7C9-424D-AD61-4DF358E73A32}"/>
            </a:ext>
          </a:extLst>
        </xdr:cNvPr>
        <xdr:cNvSpPr txBox="1"/>
      </xdr:nvSpPr>
      <xdr:spPr>
        <a:xfrm>
          <a:off x="9036818" y="6690527"/>
          <a:ext cx="3871127" cy="1895789"/>
        </a:xfrm>
        <a:prstGeom prst="rect">
          <a:avLst/>
        </a:prstGeom>
        <a:solidFill>
          <a:schemeClr val="lt1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◆人数が</a:t>
          </a:r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15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名を下回る場合、最低保証料金として</a:t>
          </a:r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15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名分の　　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　料金を頂戴いたします。（海岸アドベンチャー以外）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◆指導費は原則、高校生以下の方の分のみ頂戴いたします。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　（大人の方は指導者としてカウントいたします。）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◆プラネタリウム、大房岬スライドショーは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「指導費」ではなく「鑑賞料」の扱いとなりますので、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　大人の方の分も料金が発生します。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136AA-8BBE-466D-9DD8-11D19BE0F3EA}">
  <sheetPr>
    <tabColor indexed="53"/>
    <pageSetUpPr fitToPage="1"/>
  </sheetPr>
  <dimension ref="A1:AC133"/>
  <sheetViews>
    <sheetView view="pageBreakPreview" zoomScale="85" zoomScaleNormal="85" zoomScaleSheetLayoutView="85" workbookViewId="0">
      <selection activeCell="C94" sqref="C94"/>
    </sheetView>
  </sheetViews>
  <sheetFormatPr defaultRowHeight="12.6" x14ac:dyDescent="0.2"/>
  <cols>
    <col min="1" max="1" width="5.109375" style="16" customWidth="1"/>
    <col min="2" max="2" width="32.21875" style="1" customWidth="1"/>
    <col min="3" max="3" width="15.21875" style="1" customWidth="1"/>
    <col min="4" max="4" width="12.109375" style="1" customWidth="1"/>
    <col min="5" max="5" width="5.33203125" style="1" customWidth="1"/>
    <col min="6" max="6" width="8.6640625" style="1" customWidth="1"/>
    <col min="7" max="7" width="17.33203125" style="1" customWidth="1"/>
    <col min="8" max="9" width="8.6640625" style="1" customWidth="1"/>
    <col min="10" max="10" width="11.77734375" style="1" customWidth="1"/>
    <col min="11" max="11" width="18.21875" style="1" customWidth="1"/>
    <col min="12" max="12" width="33" style="1" customWidth="1"/>
    <col min="13" max="13" width="11.88671875" style="1" customWidth="1"/>
    <col min="14" max="14" width="3.6640625" style="1" customWidth="1"/>
    <col min="15" max="15" width="3.88671875" style="1" customWidth="1"/>
    <col min="16" max="16" width="5" style="1" customWidth="1"/>
    <col min="17" max="17" width="3.33203125" style="1" customWidth="1"/>
    <col min="18" max="18" width="8.88671875" style="1"/>
    <col min="19" max="19" width="12.77734375" style="1" customWidth="1"/>
    <col min="20" max="258" width="8.88671875" style="1"/>
    <col min="259" max="259" width="5.109375" style="1" customWidth="1"/>
    <col min="260" max="260" width="23.88671875" style="1" customWidth="1"/>
    <col min="261" max="262" width="8.6640625" style="1" customWidth="1"/>
    <col min="263" max="263" width="12.6640625" style="1" customWidth="1"/>
    <col min="264" max="266" width="8.6640625" style="1" customWidth="1"/>
    <col min="267" max="267" width="13.77734375" style="1" customWidth="1"/>
    <col min="268" max="268" width="15.21875" style="1" customWidth="1"/>
    <col min="269" max="269" width="11.88671875" style="1" customWidth="1"/>
    <col min="270" max="270" width="3.6640625" style="1" customWidth="1"/>
    <col min="271" max="271" width="3.88671875" style="1" customWidth="1"/>
    <col min="272" max="272" width="5" style="1" customWidth="1"/>
    <col min="273" max="273" width="3.33203125" style="1" customWidth="1"/>
    <col min="274" max="274" width="8.88671875" style="1"/>
    <col min="275" max="275" width="12.77734375" style="1" customWidth="1"/>
    <col min="276" max="514" width="8.88671875" style="1"/>
    <col min="515" max="515" width="5.109375" style="1" customWidth="1"/>
    <col min="516" max="516" width="23.88671875" style="1" customWidth="1"/>
    <col min="517" max="518" width="8.6640625" style="1" customWidth="1"/>
    <col min="519" max="519" width="12.6640625" style="1" customWidth="1"/>
    <col min="520" max="522" width="8.6640625" style="1" customWidth="1"/>
    <col min="523" max="523" width="13.77734375" style="1" customWidth="1"/>
    <col min="524" max="524" width="15.21875" style="1" customWidth="1"/>
    <col min="525" max="525" width="11.88671875" style="1" customWidth="1"/>
    <col min="526" max="526" width="3.6640625" style="1" customWidth="1"/>
    <col min="527" max="527" width="3.88671875" style="1" customWidth="1"/>
    <col min="528" max="528" width="5" style="1" customWidth="1"/>
    <col min="529" max="529" width="3.33203125" style="1" customWidth="1"/>
    <col min="530" max="530" width="8.88671875" style="1"/>
    <col min="531" max="531" width="12.77734375" style="1" customWidth="1"/>
    <col min="532" max="770" width="8.88671875" style="1"/>
    <col min="771" max="771" width="5.109375" style="1" customWidth="1"/>
    <col min="772" max="772" width="23.88671875" style="1" customWidth="1"/>
    <col min="773" max="774" width="8.6640625" style="1" customWidth="1"/>
    <col min="775" max="775" width="12.6640625" style="1" customWidth="1"/>
    <col min="776" max="778" width="8.6640625" style="1" customWidth="1"/>
    <col min="779" max="779" width="13.77734375" style="1" customWidth="1"/>
    <col min="780" max="780" width="15.21875" style="1" customWidth="1"/>
    <col min="781" max="781" width="11.88671875" style="1" customWidth="1"/>
    <col min="782" max="782" width="3.6640625" style="1" customWidth="1"/>
    <col min="783" max="783" width="3.88671875" style="1" customWidth="1"/>
    <col min="784" max="784" width="5" style="1" customWidth="1"/>
    <col min="785" max="785" width="3.33203125" style="1" customWidth="1"/>
    <col min="786" max="786" width="8.88671875" style="1"/>
    <col min="787" max="787" width="12.77734375" style="1" customWidth="1"/>
    <col min="788" max="1026" width="8.88671875" style="1"/>
    <col min="1027" max="1027" width="5.109375" style="1" customWidth="1"/>
    <col min="1028" max="1028" width="23.88671875" style="1" customWidth="1"/>
    <col min="1029" max="1030" width="8.6640625" style="1" customWidth="1"/>
    <col min="1031" max="1031" width="12.6640625" style="1" customWidth="1"/>
    <col min="1032" max="1034" width="8.6640625" style="1" customWidth="1"/>
    <col min="1035" max="1035" width="13.77734375" style="1" customWidth="1"/>
    <col min="1036" max="1036" width="15.21875" style="1" customWidth="1"/>
    <col min="1037" max="1037" width="11.88671875" style="1" customWidth="1"/>
    <col min="1038" max="1038" width="3.6640625" style="1" customWidth="1"/>
    <col min="1039" max="1039" width="3.88671875" style="1" customWidth="1"/>
    <col min="1040" max="1040" width="5" style="1" customWidth="1"/>
    <col min="1041" max="1041" width="3.33203125" style="1" customWidth="1"/>
    <col min="1042" max="1042" width="8.88671875" style="1"/>
    <col min="1043" max="1043" width="12.77734375" style="1" customWidth="1"/>
    <col min="1044" max="1282" width="8.88671875" style="1"/>
    <col min="1283" max="1283" width="5.109375" style="1" customWidth="1"/>
    <col min="1284" max="1284" width="23.88671875" style="1" customWidth="1"/>
    <col min="1285" max="1286" width="8.6640625" style="1" customWidth="1"/>
    <col min="1287" max="1287" width="12.6640625" style="1" customWidth="1"/>
    <col min="1288" max="1290" width="8.6640625" style="1" customWidth="1"/>
    <col min="1291" max="1291" width="13.77734375" style="1" customWidth="1"/>
    <col min="1292" max="1292" width="15.21875" style="1" customWidth="1"/>
    <col min="1293" max="1293" width="11.88671875" style="1" customWidth="1"/>
    <col min="1294" max="1294" width="3.6640625" style="1" customWidth="1"/>
    <col min="1295" max="1295" width="3.88671875" style="1" customWidth="1"/>
    <col min="1296" max="1296" width="5" style="1" customWidth="1"/>
    <col min="1297" max="1297" width="3.33203125" style="1" customWidth="1"/>
    <col min="1298" max="1298" width="8.88671875" style="1"/>
    <col min="1299" max="1299" width="12.77734375" style="1" customWidth="1"/>
    <col min="1300" max="1538" width="8.88671875" style="1"/>
    <col min="1539" max="1539" width="5.109375" style="1" customWidth="1"/>
    <col min="1540" max="1540" width="23.88671875" style="1" customWidth="1"/>
    <col min="1541" max="1542" width="8.6640625" style="1" customWidth="1"/>
    <col min="1543" max="1543" width="12.6640625" style="1" customWidth="1"/>
    <col min="1544" max="1546" width="8.6640625" style="1" customWidth="1"/>
    <col min="1547" max="1547" width="13.77734375" style="1" customWidth="1"/>
    <col min="1548" max="1548" width="15.21875" style="1" customWidth="1"/>
    <col min="1549" max="1549" width="11.88671875" style="1" customWidth="1"/>
    <col min="1550" max="1550" width="3.6640625" style="1" customWidth="1"/>
    <col min="1551" max="1551" width="3.88671875" style="1" customWidth="1"/>
    <col min="1552" max="1552" width="5" style="1" customWidth="1"/>
    <col min="1553" max="1553" width="3.33203125" style="1" customWidth="1"/>
    <col min="1554" max="1554" width="8.88671875" style="1"/>
    <col min="1555" max="1555" width="12.77734375" style="1" customWidth="1"/>
    <col min="1556" max="1794" width="8.88671875" style="1"/>
    <col min="1795" max="1795" width="5.109375" style="1" customWidth="1"/>
    <col min="1796" max="1796" width="23.88671875" style="1" customWidth="1"/>
    <col min="1797" max="1798" width="8.6640625" style="1" customWidth="1"/>
    <col min="1799" max="1799" width="12.6640625" style="1" customWidth="1"/>
    <col min="1800" max="1802" width="8.6640625" style="1" customWidth="1"/>
    <col min="1803" max="1803" width="13.77734375" style="1" customWidth="1"/>
    <col min="1804" max="1804" width="15.21875" style="1" customWidth="1"/>
    <col min="1805" max="1805" width="11.88671875" style="1" customWidth="1"/>
    <col min="1806" max="1806" width="3.6640625" style="1" customWidth="1"/>
    <col min="1807" max="1807" width="3.88671875" style="1" customWidth="1"/>
    <col min="1808" max="1808" width="5" style="1" customWidth="1"/>
    <col min="1809" max="1809" width="3.33203125" style="1" customWidth="1"/>
    <col min="1810" max="1810" width="8.88671875" style="1"/>
    <col min="1811" max="1811" width="12.77734375" style="1" customWidth="1"/>
    <col min="1812" max="2050" width="8.88671875" style="1"/>
    <col min="2051" max="2051" width="5.109375" style="1" customWidth="1"/>
    <col min="2052" max="2052" width="23.88671875" style="1" customWidth="1"/>
    <col min="2053" max="2054" width="8.6640625" style="1" customWidth="1"/>
    <col min="2055" max="2055" width="12.6640625" style="1" customWidth="1"/>
    <col min="2056" max="2058" width="8.6640625" style="1" customWidth="1"/>
    <col min="2059" max="2059" width="13.77734375" style="1" customWidth="1"/>
    <col min="2060" max="2060" width="15.21875" style="1" customWidth="1"/>
    <col min="2061" max="2061" width="11.88671875" style="1" customWidth="1"/>
    <col min="2062" max="2062" width="3.6640625" style="1" customWidth="1"/>
    <col min="2063" max="2063" width="3.88671875" style="1" customWidth="1"/>
    <col min="2064" max="2064" width="5" style="1" customWidth="1"/>
    <col min="2065" max="2065" width="3.33203125" style="1" customWidth="1"/>
    <col min="2066" max="2066" width="8.88671875" style="1"/>
    <col min="2067" max="2067" width="12.77734375" style="1" customWidth="1"/>
    <col min="2068" max="2306" width="8.88671875" style="1"/>
    <col min="2307" max="2307" width="5.109375" style="1" customWidth="1"/>
    <col min="2308" max="2308" width="23.88671875" style="1" customWidth="1"/>
    <col min="2309" max="2310" width="8.6640625" style="1" customWidth="1"/>
    <col min="2311" max="2311" width="12.6640625" style="1" customWidth="1"/>
    <col min="2312" max="2314" width="8.6640625" style="1" customWidth="1"/>
    <col min="2315" max="2315" width="13.77734375" style="1" customWidth="1"/>
    <col min="2316" max="2316" width="15.21875" style="1" customWidth="1"/>
    <col min="2317" max="2317" width="11.88671875" style="1" customWidth="1"/>
    <col min="2318" max="2318" width="3.6640625" style="1" customWidth="1"/>
    <col min="2319" max="2319" width="3.88671875" style="1" customWidth="1"/>
    <col min="2320" max="2320" width="5" style="1" customWidth="1"/>
    <col min="2321" max="2321" width="3.33203125" style="1" customWidth="1"/>
    <col min="2322" max="2322" width="8.88671875" style="1"/>
    <col min="2323" max="2323" width="12.77734375" style="1" customWidth="1"/>
    <col min="2324" max="2562" width="8.88671875" style="1"/>
    <col min="2563" max="2563" width="5.109375" style="1" customWidth="1"/>
    <col min="2564" max="2564" width="23.88671875" style="1" customWidth="1"/>
    <col min="2565" max="2566" width="8.6640625" style="1" customWidth="1"/>
    <col min="2567" max="2567" width="12.6640625" style="1" customWidth="1"/>
    <col min="2568" max="2570" width="8.6640625" style="1" customWidth="1"/>
    <col min="2571" max="2571" width="13.77734375" style="1" customWidth="1"/>
    <col min="2572" max="2572" width="15.21875" style="1" customWidth="1"/>
    <col min="2573" max="2573" width="11.88671875" style="1" customWidth="1"/>
    <col min="2574" max="2574" width="3.6640625" style="1" customWidth="1"/>
    <col min="2575" max="2575" width="3.88671875" style="1" customWidth="1"/>
    <col min="2576" max="2576" width="5" style="1" customWidth="1"/>
    <col min="2577" max="2577" width="3.33203125" style="1" customWidth="1"/>
    <col min="2578" max="2578" width="8.88671875" style="1"/>
    <col min="2579" max="2579" width="12.77734375" style="1" customWidth="1"/>
    <col min="2580" max="2818" width="8.88671875" style="1"/>
    <col min="2819" max="2819" width="5.109375" style="1" customWidth="1"/>
    <col min="2820" max="2820" width="23.88671875" style="1" customWidth="1"/>
    <col min="2821" max="2822" width="8.6640625" style="1" customWidth="1"/>
    <col min="2823" max="2823" width="12.6640625" style="1" customWidth="1"/>
    <col min="2824" max="2826" width="8.6640625" style="1" customWidth="1"/>
    <col min="2827" max="2827" width="13.77734375" style="1" customWidth="1"/>
    <col min="2828" max="2828" width="15.21875" style="1" customWidth="1"/>
    <col min="2829" max="2829" width="11.88671875" style="1" customWidth="1"/>
    <col min="2830" max="2830" width="3.6640625" style="1" customWidth="1"/>
    <col min="2831" max="2831" width="3.88671875" style="1" customWidth="1"/>
    <col min="2832" max="2832" width="5" style="1" customWidth="1"/>
    <col min="2833" max="2833" width="3.33203125" style="1" customWidth="1"/>
    <col min="2834" max="2834" width="8.88671875" style="1"/>
    <col min="2835" max="2835" width="12.77734375" style="1" customWidth="1"/>
    <col min="2836" max="3074" width="8.88671875" style="1"/>
    <col min="3075" max="3075" width="5.109375" style="1" customWidth="1"/>
    <col min="3076" max="3076" width="23.88671875" style="1" customWidth="1"/>
    <col min="3077" max="3078" width="8.6640625" style="1" customWidth="1"/>
    <col min="3079" max="3079" width="12.6640625" style="1" customWidth="1"/>
    <col min="3080" max="3082" width="8.6640625" style="1" customWidth="1"/>
    <col min="3083" max="3083" width="13.77734375" style="1" customWidth="1"/>
    <col min="3084" max="3084" width="15.21875" style="1" customWidth="1"/>
    <col min="3085" max="3085" width="11.88671875" style="1" customWidth="1"/>
    <col min="3086" max="3086" width="3.6640625" style="1" customWidth="1"/>
    <col min="3087" max="3087" width="3.88671875" style="1" customWidth="1"/>
    <col min="3088" max="3088" width="5" style="1" customWidth="1"/>
    <col min="3089" max="3089" width="3.33203125" style="1" customWidth="1"/>
    <col min="3090" max="3090" width="8.88671875" style="1"/>
    <col min="3091" max="3091" width="12.77734375" style="1" customWidth="1"/>
    <col min="3092" max="3330" width="8.88671875" style="1"/>
    <col min="3331" max="3331" width="5.109375" style="1" customWidth="1"/>
    <col min="3332" max="3332" width="23.88671875" style="1" customWidth="1"/>
    <col min="3333" max="3334" width="8.6640625" style="1" customWidth="1"/>
    <col min="3335" max="3335" width="12.6640625" style="1" customWidth="1"/>
    <col min="3336" max="3338" width="8.6640625" style="1" customWidth="1"/>
    <col min="3339" max="3339" width="13.77734375" style="1" customWidth="1"/>
    <col min="3340" max="3340" width="15.21875" style="1" customWidth="1"/>
    <col min="3341" max="3341" width="11.88671875" style="1" customWidth="1"/>
    <col min="3342" max="3342" width="3.6640625" style="1" customWidth="1"/>
    <col min="3343" max="3343" width="3.88671875" style="1" customWidth="1"/>
    <col min="3344" max="3344" width="5" style="1" customWidth="1"/>
    <col min="3345" max="3345" width="3.33203125" style="1" customWidth="1"/>
    <col min="3346" max="3346" width="8.88671875" style="1"/>
    <col min="3347" max="3347" width="12.77734375" style="1" customWidth="1"/>
    <col min="3348" max="3586" width="8.88671875" style="1"/>
    <col min="3587" max="3587" width="5.109375" style="1" customWidth="1"/>
    <col min="3588" max="3588" width="23.88671875" style="1" customWidth="1"/>
    <col min="3589" max="3590" width="8.6640625" style="1" customWidth="1"/>
    <col min="3591" max="3591" width="12.6640625" style="1" customWidth="1"/>
    <col min="3592" max="3594" width="8.6640625" style="1" customWidth="1"/>
    <col min="3595" max="3595" width="13.77734375" style="1" customWidth="1"/>
    <col min="3596" max="3596" width="15.21875" style="1" customWidth="1"/>
    <col min="3597" max="3597" width="11.88671875" style="1" customWidth="1"/>
    <col min="3598" max="3598" width="3.6640625" style="1" customWidth="1"/>
    <col min="3599" max="3599" width="3.88671875" style="1" customWidth="1"/>
    <col min="3600" max="3600" width="5" style="1" customWidth="1"/>
    <col min="3601" max="3601" width="3.33203125" style="1" customWidth="1"/>
    <col min="3602" max="3602" width="8.88671875" style="1"/>
    <col min="3603" max="3603" width="12.77734375" style="1" customWidth="1"/>
    <col min="3604" max="3842" width="8.88671875" style="1"/>
    <col min="3843" max="3843" width="5.109375" style="1" customWidth="1"/>
    <col min="3844" max="3844" width="23.88671875" style="1" customWidth="1"/>
    <col min="3845" max="3846" width="8.6640625" style="1" customWidth="1"/>
    <col min="3847" max="3847" width="12.6640625" style="1" customWidth="1"/>
    <col min="3848" max="3850" width="8.6640625" style="1" customWidth="1"/>
    <col min="3851" max="3851" width="13.77734375" style="1" customWidth="1"/>
    <col min="3852" max="3852" width="15.21875" style="1" customWidth="1"/>
    <col min="3853" max="3853" width="11.88671875" style="1" customWidth="1"/>
    <col min="3854" max="3854" width="3.6640625" style="1" customWidth="1"/>
    <col min="3855" max="3855" width="3.88671875" style="1" customWidth="1"/>
    <col min="3856" max="3856" width="5" style="1" customWidth="1"/>
    <col min="3857" max="3857" width="3.33203125" style="1" customWidth="1"/>
    <col min="3858" max="3858" width="8.88671875" style="1"/>
    <col min="3859" max="3859" width="12.77734375" style="1" customWidth="1"/>
    <col min="3860" max="4098" width="8.88671875" style="1"/>
    <col min="4099" max="4099" width="5.109375" style="1" customWidth="1"/>
    <col min="4100" max="4100" width="23.88671875" style="1" customWidth="1"/>
    <col min="4101" max="4102" width="8.6640625" style="1" customWidth="1"/>
    <col min="4103" max="4103" width="12.6640625" style="1" customWidth="1"/>
    <col min="4104" max="4106" width="8.6640625" style="1" customWidth="1"/>
    <col min="4107" max="4107" width="13.77734375" style="1" customWidth="1"/>
    <col min="4108" max="4108" width="15.21875" style="1" customWidth="1"/>
    <col min="4109" max="4109" width="11.88671875" style="1" customWidth="1"/>
    <col min="4110" max="4110" width="3.6640625" style="1" customWidth="1"/>
    <col min="4111" max="4111" width="3.88671875" style="1" customWidth="1"/>
    <col min="4112" max="4112" width="5" style="1" customWidth="1"/>
    <col min="4113" max="4113" width="3.33203125" style="1" customWidth="1"/>
    <col min="4114" max="4114" width="8.88671875" style="1"/>
    <col min="4115" max="4115" width="12.77734375" style="1" customWidth="1"/>
    <col min="4116" max="4354" width="8.88671875" style="1"/>
    <col min="4355" max="4355" width="5.109375" style="1" customWidth="1"/>
    <col min="4356" max="4356" width="23.88671875" style="1" customWidth="1"/>
    <col min="4357" max="4358" width="8.6640625" style="1" customWidth="1"/>
    <col min="4359" max="4359" width="12.6640625" style="1" customWidth="1"/>
    <col min="4360" max="4362" width="8.6640625" style="1" customWidth="1"/>
    <col min="4363" max="4363" width="13.77734375" style="1" customWidth="1"/>
    <col min="4364" max="4364" width="15.21875" style="1" customWidth="1"/>
    <col min="4365" max="4365" width="11.88671875" style="1" customWidth="1"/>
    <col min="4366" max="4366" width="3.6640625" style="1" customWidth="1"/>
    <col min="4367" max="4367" width="3.88671875" style="1" customWidth="1"/>
    <col min="4368" max="4368" width="5" style="1" customWidth="1"/>
    <col min="4369" max="4369" width="3.33203125" style="1" customWidth="1"/>
    <col min="4370" max="4370" width="8.88671875" style="1"/>
    <col min="4371" max="4371" width="12.77734375" style="1" customWidth="1"/>
    <col min="4372" max="4610" width="8.88671875" style="1"/>
    <col min="4611" max="4611" width="5.109375" style="1" customWidth="1"/>
    <col min="4612" max="4612" width="23.88671875" style="1" customWidth="1"/>
    <col min="4613" max="4614" width="8.6640625" style="1" customWidth="1"/>
    <col min="4615" max="4615" width="12.6640625" style="1" customWidth="1"/>
    <col min="4616" max="4618" width="8.6640625" style="1" customWidth="1"/>
    <col min="4619" max="4619" width="13.77734375" style="1" customWidth="1"/>
    <col min="4620" max="4620" width="15.21875" style="1" customWidth="1"/>
    <col min="4621" max="4621" width="11.88671875" style="1" customWidth="1"/>
    <col min="4622" max="4622" width="3.6640625" style="1" customWidth="1"/>
    <col min="4623" max="4623" width="3.88671875" style="1" customWidth="1"/>
    <col min="4624" max="4624" width="5" style="1" customWidth="1"/>
    <col min="4625" max="4625" width="3.33203125" style="1" customWidth="1"/>
    <col min="4626" max="4626" width="8.88671875" style="1"/>
    <col min="4627" max="4627" width="12.77734375" style="1" customWidth="1"/>
    <col min="4628" max="4866" width="8.88671875" style="1"/>
    <col min="4867" max="4867" width="5.109375" style="1" customWidth="1"/>
    <col min="4868" max="4868" width="23.88671875" style="1" customWidth="1"/>
    <col min="4869" max="4870" width="8.6640625" style="1" customWidth="1"/>
    <col min="4871" max="4871" width="12.6640625" style="1" customWidth="1"/>
    <col min="4872" max="4874" width="8.6640625" style="1" customWidth="1"/>
    <col min="4875" max="4875" width="13.77734375" style="1" customWidth="1"/>
    <col min="4876" max="4876" width="15.21875" style="1" customWidth="1"/>
    <col min="4877" max="4877" width="11.88671875" style="1" customWidth="1"/>
    <col min="4878" max="4878" width="3.6640625" style="1" customWidth="1"/>
    <col min="4879" max="4879" width="3.88671875" style="1" customWidth="1"/>
    <col min="4880" max="4880" width="5" style="1" customWidth="1"/>
    <col min="4881" max="4881" width="3.33203125" style="1" customWidth="1"/>
    <col min="4882" max="4882" width="8.88671875" style="1"/>
    <col min="4883" max="4883" width="12.77734375" style="1" customWidth="1"/>
    <col min="4884" max="5122" width="8.88671875" style="1"/>
    <col min="5123" max="5123" width="5.109375" style="1" customWidth="1"/>
    <col min="5124" max="5124" width="23.88671875" style="1" customWidth="1"/>
    <col min="5125" max="5126" width="8.6640625" style="1" customWidth="1"/>
    <col min="5127" max="5127" width="12.6640625" style="1" customWidth="1"/>
    <col min="5128" max="5130" width="8.6640625" style="1" customWidth="1"/>
    <col min="5131" max="5131" width="13.77734375" style="1" customWidth="1"/>
    <col min="5132" max="5132" width="15.21875" style="1" customWidth="1"/>
    <col min="5133" max="5133" width="11.88671875" style="1" customWidth="1"/>
    <col min="5134" max="5134" width="3.6640625" style="1" customWidth="1"/>
    <col min="5135" max="5135" width="3.88671875" style="1" customWidth="1"/>
    <col min="5136" max="5136" width="5" style="1" customWidth="1"/>
    <col min="5137" max="5137" width="3.33203125" style="1" customWidth="1"/>
    <col min="5138" max="5138" width="8.88671875" style="1"/>
    <col min="5139" max="5139" width="12.77734375" style="1" customWidth="1"/>
    <col min="5140" max="5378" width="8.88671875" style="1"/>
    <col min="5379" max="5379" width="5.109375" style="1" customWidth="1"/>
    <col min="5380" max="5380" width="23.88671875" style="1" customWidth="1"/>
    <col min="5381" max="5382" width="8.6640625" style="1" customWidth="1"/>
    <col min="5383" max="5383" width="12.6640625" style="1" customWidth="1"/>
    <col min="5384" max="5386" width="8.6640625" style="1" customWidth="1"/>
    <col min="5387" max="5387" width="13.77734375" style="1" customWidth="1"/>
    <col min="5388" max="5388" width="15.21875" style="1" customWidth="1"/>
    <col min="5389" max="5389" width="11.88671875" style="1" customWidth="1"/>
    <col min="5390" max="5390" width="3.6640625" style="1" customWidth="1"/>
    <col min="5391" max="5391" width="3.88671875" style="1" customWidth="1"/>
    <col min="5392" max="5392" width="5" style="1" customWidth="1"/>
    <col min="5393" max="5393" width="3.33203125" style="1" customWidth="1"/>
    <col min="5394" max="5394" width="8.88671875" style="1"/>
    <col min="5395" max="5395" width="12.77734375" style="1" customWidth="1"/>
    <col min="5396" max="5634" width="8.88671875" style="1"/>
    <col min="5635" max="5635" width="5.109375" style="1" customWidth="1"/>
    <col min="5636" max="5636" width="23.88671875" style="1" customWidth="1"/>
    <col min="5637" max="5638" width="8.6640625" style="1" customWidth="1"/>
    <col min="5639" max="5639" width="12.6640625" style="1" customWidth="1"/>
    <col min="5640" max="5642" width="8.6640625" style="1" customWidth="1"/>
    <col min="5643" max="5643" width="13.77734375" style="1" customWidth="1"/>
    <col min="5644" max="5644" width="15.21875" style="1" customWidth="1"/>
    <col min="5645" max="5645" width="11.88671875" style="1" customWidth="1"/>
    <col min="5646" max="5646" width="3.6640625" style="1" customWidth="1"/>
    <col min="5647" max="5647" width="3.88671875" style="1" customWidth="1"/>
    <col min="5648" max="5648" width="5" style="1" customWidth="1"/>
    <col min="5649" max="5649" width="3.33203125" style="1" customWidth="1"/>
    <col min="5650" max="5650" width="8.88671875" style="1"/>
    <col min="5651" max="5651" width="12.77734375" style="1" customWidth="1"/>
    <col min="5652" max="5890" width="8.88671875" style="1"/>
    <col min="5891" max="5891" width="5.109375" style="1" customWidth="1"/>
    <col min="5892" max="5892" width="23.88671875" style="1" customWidth="1"/>
    <col min="5893" max="5894" width="8.6640625" style="1" customWidth="1"/>
    <col min="5895" max="5895" width="12.6640625" style="1" customWidth="1"/>
    <col min="5896" max="5898" width="8.6640625" style="1" customWidth="1"/>
    <col min="5899" max="5899" width="13.77734375" style="1" customWidth="1"/>
    <col min="5900" max="5900" width="15.21875" style="1" customWidth="1"/>
    <col min="5901" max="5901" width="11.88671875" style="1" customWidth="1"/>
    <col min="5902" max="5902" width="3.6640625" style="1" customWidth="1"/>
    <col min="5903" max="5903" width="3.88671875" style="1" customWidth="1"/>
    <col min="5904" max="5904" width="5" style="1" customWidth="1"/>
    <col min="5905" max="5905" width="3.33203125" style="1" customWidth="1"/>
    <col min="5906" max="5906" width="8.88671875" style="1"/>
    <col min="5907" max="5907" width="12.77734375" style="1" customWidth="1"/>
    <col min="5908" max="6146" width="8.88671875" style="1"/>
    <col min="6147" max="6147" width="5.109375" style="1" customWidth="1"/>
    <col min="6148" max="6148" width="23.88671875" style="1" customWidth="1"/>
    <col min="6149" max="6150" width="8.6640625" style="1" customWidth="1"/>
    <col min="6151" max="6151" width="12.6640625" style="1" customWidth="1"/>
    <col min="6152" max="6154" width="8.6640625" style="1" customWidth="1"/>
    <col min="6155" max="6155" width="13.77734375" style="1" customWidth="1"/>
    <col min="6156" max="6156" width="15.21875" style="1" customWidth="1"/>
    <col min="6157" max="6157" width="11.88671875" style="1" customWidth="1"/>
    <col min="6158" max="6158" width="3.6640625" style="1" customWidth="1"/>
    <col min="6159" max="6159" width="3.88671875" style="1" customWidth="1"/>
    <col min="6160" max="6160" width="5" style="1" customWidth="1"/>
    <col min="6161" max="6161" width="3.33203125" style="1" customWidth="1"/>
    <col min="6162" max="6162" width="8.88671875" style="1"/>
    <col min="6163" max="6163" width="12.77734375" style="1" customWidth="1"/>
    <col min="6164" max="6402" width="8.88671875" style="1"/>
    <col min="6403" max="6403" width="5.109375" style="1" customWidth="1"/>
    <col min="6404" max="6404" width="23.88671875" style="1" customWidth="1"/>
    <col min="6405" max="6406" width="8.6640625" style="1" customWidth="1"/>
    <col min="6407" max="6407" width="12.6640625" style="1" customWidth="1"/>
    <col min="6408" max="6410" width="8.6640625" style="1" customWidth="1"/>
    <col min="6411" max="6411" width="13.77734375" style="1" customWidth="1"/>
    <col min="6412" max="6412" width="15.21875" style="1" customWidth="1"/>
    <col min="6413" max="6413" width="11.88671875" style="1" customWidth="1"/>
    <col min="6414" max="6414" width="3.6640625" style="1" customWidth="1"/>
    <col min="6415" max="6415" width="3.88671875" style="1" customWidth="1"/>
    <col min="6416" max="6416" width="5" style="1" customWidth="1"/>
    <col min="6417" max="6417" width="3.33203125" style="1" customWidth="1"/>
    <col min="6418" max="6418" width="8.88671875" style="1"/>
    <col min="6419" max="6419" width="12.77734375" style="1" customWidth="1"/>
    <col min="6420" max="6658" width="8.88671875" style="1"/>
    <col min="6659" max="6659" width="5.109375" style="1" customWidth="1"/>
    <col min="6660" max="6660" width="23.88671875" style="1" customWidth="1"/>
    <col min="6661" max="6662" width="8.6640625" style="1" customWidth="1"/>
    <col min="6663" max="6663" width="12.6640625" style="1" customWidth="1"/>
    <col min="6664" max="6666" width="8.6640625" style="1" customWidth="1"/>
    <col min="6667" max="6667" width="13.77734375" style="1" customWidth="1"/>
    <col min="6668" max="6668" width="15.21875" style="1" customWidth="1"/>
    <col min="6669" max="6669" width="11.88671875" style="1" customWidth="1"/>
    <col min="6670" max="6670" width="3.6640625" style="1" customWidth="1"/>
    <col min="6671" max="6671" width="3.88671875" style="1" customWidth="1"/>
    <col min="6672" max="6672" width="5" style="1" customWidth="1"/>
    <col min="6673" max="6673" width="3.33203125" style="1" customWidth="1"/>
    <col min="6674" max="6674" width="8.88671875" style="1"/>
    <col min="6675" max="6675" width="12.77734375" style="1" customWidth="1"/>
    <col min="6676" max="6914" width="8.88671875" style="1"/>
    <col min="6915" max="6915" width="5.109375" style="1" customWidth="1"/>
    <col min="6916" max="6916" width="23.88671875" style="1" customWidth="1"/>
    <col min="6917" max="6918" width="8.6640625" style="1" customWidth="1"/>
    <col min="6919" max="6919" width="12.6640625" style="1" customWidth="1"/>
    <col min="6920" max="6922" width="8.6640625" style="1" customWidth="1"/>
    <col min="6923" max="6923" width="13.77734375" style="1" customWidth="1"/>
    <col min="6924" max="6924" width="15.21875" style="1" customWidth="1"/>
    <col min="6925" max="6925" width="11.88671875" style="1" customWidth="1"/>
    <col min="6926" max="6926" width="3.6640625" style="1" customWidth="1"/>
    <col min="6927" max="6927" width="3.88671875" style="1" customWidth="1"/>
    <col min="6928" max="6928" width="5" style="1" customWidth="1"/>
    <col min="6929" max="6929" width="3.33203125" style="1" customWidth="1"/>
    <col min="6930" max="6930" width="8.88671875" style="1"/>
    <col min="6931" max="6931" width="12.77734375" style="1" customWidth="1"/>
    <col min="6932" max="7170" width="8.88671875" style="1"/>
    <col min="7171" max="7171" width="5.109375" style="1" customWidth="1"/>
    <col min="7172" max="7172" width="23.88671875" style="1" customWidth="1"/>
    <col min="7173" max="7174" width="8.6640625" style="1" customWidth="1"/>
    <col min="7175" max="7175" width="12.6640625" style="1" customWidth="1"/>
    <col min="7176" max="7178" width="8.6640625" style="1" customWidth="1"/>
    <col min="7179" max="7179" width="13.77734375" style="1" customWidth="1"/>
    <col min="7180" max="7180" width="15.21875" style="1" customWidth="1"/>
    <col min="7181" max="7181" width="11.88671875" style="1" customWidth="1"/>
    <col min="7182" max="7182" width="3.6640625" style="1" customWidth="1"/>
    <col min="7183" max="7183" width="3.88671875" style="1" customWidth="1"/>
    <col min="7184" max="7184" width="5" style="1" customWidth="1"/>
    <col min="7185" max="7185" width="3.33203125" style="1" customWidth="1"/>
    <col min="7186" max="7186" width="8.88671875" style="1"/>
    <col min="7187" max="7187" width="12.77734375" style="1" customWidth="1"/>
    <col min="7188" max="7426" width="8.88671875" style="1"/>
    <col min="7427" max="7427" width="5.109375" style="1" customWidth="1"/>
    <col min="7428" max="7428" width="23.88671875" style="1" customWidth="1"/>
    <col min="7429" max="7430" width="8.6640625" style="1" customWidth="1"/>
    <col min="7431" max="7431" width="12.6640625" style="1" customWidth="1"/>
    <col min="7432" max="7434" width="8.6640625" style="1" customWidth="1"/>
    <col min="7435" max="7435" width="13.77734375" style="1" customWidth="1"/>
    <col min="7436" max="7436" width="15.21875" style="1" customWidth="1"/>
    <col min="7437" max="7437" width="11.88671875" style="1" customWidth="1"/>
    <col min="7438" max="7438" width="3.6640625" style="1" customWidth="1"/>
    <col min="7439" max="7439" width="3.88671875" style="1" customWidth="1"/>
    <col min="7440" max="7440" width="5" style="1" customWidth="1"/>
    <col min="7441" max="7441" width="3.33203125" style="1" customWidth="1"/>
    <col min="7442" max="7442" width="8.88671875" style="1"/>
    <col min="7443" max="7443" width="12.77734375" style="1" customWidth="1"/>
    <col min="7444" max="7682" width="8.88671875" style="1"/>
    <col min="7683" max="7683" width="5.109375" style="1" customWidth="1"/>
    <col min="7684" max="7684" width="23.88671875" style="1" customWidth="1"/>
    <col min="7685" max="7686" width="8.6640625" style="1" customWidth="1"/>
    <col min="7687" max="7687" width="12.6640625" style="1" customWidth="1"/>
    <col min="7688" max="7690" width="8.6640625" style="1" customWidth="1"/>
    <col min="7691" max="7691" width="13.77734375" style="1" customWidth="1"/>
    <col min="7692" max="7692" width="15.21875" style="1" customWidth="1"/>
    <col min="7693" max="7693" width="11.88671875" style="1" customWidth="1"/>
    <col min="7694" max="7694" width="3.6640625" style="1" customWidth="1"/>
    <col min="7695" max="7695" width="3.88671875" style="1" customWidth="1"/>
    <col min="7696" max="7696" width="5" style="1" customWidth="1"/>
    <col min="7697" max="7697" width="3.33203125" style="1" customWidth="1"/>
    <col min="7698" max="7698" width="8.88671875" style="1"/>
    <col min="7699" max="7699" width="12.77734375" style="1" customWidth="1"/>
    <col min="7700" max="7938" width="8.88671875" style="1"/>
    <col min="7939" max="7939" width="5.109375" style="1" customWidth="1"/>
    <col min="7940" max="7940" width="23.88671875" style="1" customWidth="1"/>
    <col min="7941" max="7942" width="8.6640625" style="1" customWidth="1"/>
    <col min="7943" max="7943" width="12.6640625" style="1" customWidth="1"/>
    <col min="7944" max="7946" width="8.6640625" style="1" customWidth="1"/>
    <col min="7947" max="7947" width="13.77734375" style="1" customWidth="1"/>
    <col min="7948" max="7948" width="15.21875" style="1" customWidth="1"/>
    <col min="7949" max="7949" width="11.88671875" style="1" customWidth="1"/>
    <col min="7950" max="7950" width="3.6640625" style="1" customWidth="1"/>
    <col min="7951" max="7951" width="3.88671875" style="1" customWidth="1"/>
    <col min="7952" max="7952" width="5" style="1" customWidth="1"/>
    <col min="7953" max="7953" width="3.33203125" style="1" customWidth="1"/>
    <col min="7954" max="7954" width="8.88671875" style="1"/>
    <col min="7955" max="7955" width="12.77734375" style="1" customWidth="1"/>
    <col min="7956" max="8194" width="8.88671875" style="1"/>
    <col min="8195" max="8195" width="5.109375" style="1" customWidth="1"/>
    <col min="8196" max="8196" width="23.88671875" style="1" customWidth="1"/>
    <col min="8197" max="8198" width="8.6640625" style="1" customWidth="1"/>
    <col min="8199" max="8199" width="12.6640625" style="1" customWidth="1"/>
    <col min="8200" max="8202" width="8.6640625" style="1" customWidth="1"/>
    <col min="8203" max="8203" width="13.77734375" style="1" customWidth="1"/>
    <col min="8204" max="8204" width="15.21875" style="1" customWidth="1"/>
    <col min="8205" max="8205" width="11.88671875" style="1" customWidth="1"/>
    <col min="8206" max="8206" width="3.6640625" style="1" customWidth="1"/>
    <col min="8207" max="8207" width="3.88671875" style="1" customWidth="1"/>
    <col min="8208" max="8208" width="5" style="1" customWidth="1"/>
    <col min="8209" max="8209" width="3.33203125" style="1" customWidth="1"/>
    <col min="8210" max="8210" width="8.88671875" style="1"/>
    <col min="8211" max="8211" width="12.77734375" style="1" customWidth="1"/>
    <col min="8212" max="8450" width="8.88671875" style="1"/>
    <col min="8451" max="8451" width="5.109375" style="1" customWidth="1"/>
    <col min="8452" max="8452" width="23.88671875" style="1" customWidth="1"/>
    <col min="8453" max="8454" width="8.6640625" style="1" customWidth="1"/>
    <col min="8455" max="8455" width="12.6640625" style="1" customWidth="1"/>
    <col min="8456" max="8458" width="8.6640625" style="1" customWidth="1"/>
    <col min="8459" max="8459" width="13.77734375" style="1" customWidth="1"/>
    <col min="8460" max="8460" width="15.21875" style="1" customWidth="1"/>
    <col min="8461" max="8461" width="11.88671875" style="1" customWidth="1"/>
    <col min="8462" max="8462" width="3.6640625" style="1" customWidth="1"/>
    <col min="8463" max="8463" width="3.88671875" style="1" customWidth="1"/>
    <col min="8464" max="8464" width="5" style="1" customWidth="1"/>
    <col min="8465" max="8465" width="3.33203125" style="1" customWidth="1"/>
    <col min="8466" max="8466" width="8.88671875" style="1"/>
    <col min="8467" max="8467" width="12.77734375" style="1" customWidth="1"/>
    <col min="8468" max="8706" width="8.88671875" style="1"/>
    <col min="8707" max="8707" width="5.109375" style="1" customWidth="1"/>
    <col min="8708" max="8708" width="23.88671875" style="1" customWidth="1"/>
    <col min="8709" max="8710" width="8.6640625" style="1" customWidth="1"/>
    <col min="8711" max="8711" width="12.6640625" style="1" customWidth="1"/>
    <col min="8712" max="8714" width="8.6640625" style="1" customWidth="1"/>
    <col min="8715" max="8715" width="13.77734375" style="1" customWidth="1"/>
    <col min="8716" max="8716" width="15.21875" style="1" customWidth="1"/>
    <col min="8717" max="8717" width="11.88671875" style="1" customWidth="1"/>
    <col min="8718" max="8718" width="3.6640625" style="1" customWidth="1"/>
    <col min="8719" max="8719" width="3.88671875" style="1" customWidth="1"/>
    <col min="8720" max="8720" width="5" style="1" customWidth="1"/>
    <col min="8721" max="8721" width="3.33203125" style="1" customWidth="1"/>
    <col min="8722" max="8722" width="8.88671875" style="1"/>
    <col min="8723" max="8723" width="12.77734375" style="1" customWidth="1"/>
    <col min="8724" max="8962" width="8.88671875" style="1"/>
    <col min="8963" max="8963" width="5.109375" style="1" customWidth="1"/>
    <col min="8964" max="8964" width="23.88671875" style="1" customWidth="1"/>
    <col min="8965" max="8966" width="8.6640625" style="1" customWidth="1"/>
    <col min="8967" max="8967" width="12.6640625" style="1" customWidth="1"/>
    <col min="8968" max="8970" width="8.6640625" style="1" customWidth="1"/>
    <col min="8971" max="8971" width="13.77734375" style="1" customWidth="1"/>
    <col min="8972" max="8972" width="15.21875" style="1" customWidth="1"/>
    <col min="8973" max="8973" width="11.88671875" style="1" customWidth="1"/>
    <col min="8974" max="8974" width="3.6640625" style="1" customWidth="1"/>
    <col min="8975" max="8975" width="3.88671875" style="1" customWidth="1"/>
    <col min="8976" max="8976" width="5" style="1" customWidth="1"/>
    <col min="8977" max="8977" width="3.33203125" style="1" customWidth="1"/>
    <col min="8978" max="8978" width="8.88671875" style="1"/>
    <col min="8979" max="8979" width="12.77734375" style="1" customWidth="1"/>
    <col min="8980" max="9218" width="8.88671875" style="1"/>
    <col min="9219" max="9219" width="5.109375" style="1" customWidth="1"/>
    <col min="9220" max="9220" width="23.88671875" style="1" customWidth="1"/>
    <col min="9221" max="9222" width="8.6640625" style="1" customWidth="1"/>
    <col min="9223" max="9223" width="12.6640625" style="1" customWidth="1"/>
    <col min="9224" max="9226" width="8.6640625" style="1" customWidth="1"/>
    <col min="9227" max="9227" width="13.77734375" style="1" customWidth="1"/>
    <col min="9228" max="9228" width="15.21875" style="1" customWidth="1"/>
    <col min="9229" max="9229" width="11.88671875" style="1" customWidth="1"/>
    <col min="9230" max="9230" width="3.6640625" style="1" customWidth="1"/>
    <col min="9231" max="9231" width="3.88671875" style="1" customWidth="1"/>
    <col min="9232" max="9232" width="5" style="1" customWidth="1"/>
    <col min="9233" max="9233" width="3.33203125" style="1" customWidth="1"/>
    <col min="9234" max="9234" width="8.88671875" style="1"/>
    <col min="9235" max="9235" width="12.77734375" style="1" customWidth="1"/>
    <col min="9236" max="9474" width="8.88671875" style="1"/>
    <col min="9475" max="9475" width="5.109375" style="1" customWidth="1"/>
    <col min="9476" max="9476" width="23.88671875" style="1" customWidth="1"/>
    <col min="9477" max="9478" width="8.6640625" style="1" customWidth="1"/>
    <col min="9479" max="9479" width="12.6640625" style="1" customWidth="1"/>
    <col min="9480" max="9482" width="8.6640625" style="1" customWidth="1"/>
    <col min="9483" max="9483" width="13.77734375" style="1" customWidth="1"/>
    <col min="9484" max="9484" width="15.21875" style="1" customWidth="1"/>
    <col min="9485" max="9485" width="11.88671875" style="1" customWidth="1"/>
    <col min="9486" max="9486" width="3.6640625" style="1" customWidth="1"/>
    <col min="9487" max="9487" width="3.88671875" style="1" customWidth="1"/>
    <col min="9488" max="9488" width="5" style="1" customWidth="1"/>
    <col min="9489" max="9489" width="3.33203125" style="1" customWidth="1"/>
    <col min="9490" max="9490" width="8.88671875" style="1"/>
    <col min="9491" max="9491" width="12.77734375" style="1" customWidth="1"/>
    <col min="9492" max="9730" width="8.88671875" style="1"/>
    <col min="9731" max="9731" width="5.109375" style="1" customWidth="1"/>
    <col min="9732" max="9732" width="23.88671875" style="1" customWidth="1"/>
    <col min="9733" max="9734" width="8.6640625" style="1" customWidth="1"/>
    <col min="9735" max="9735" width="12.6640625" style="1" customWidth="1"/>
    <col min="9736" max="9738" width="8.6640625" style="1" customWidth="1"/>
    <col min="9739" max="9739" width="13.77734375" style="1" customWidth="1"/>
    <col min="9740" max="9740" width="15.21875" style="1" customWidth="1"/>
    <col min="9741" max="9741" width="11.88671875" style="1" customWidth="1"/>
    <col min="9742" max="9742" width="3.6640625" style="1" customWidth="1"/>
    <col min="9743" max="9743" width="3.88671875" style="1" customWidth="1"/>
    <col min="9744" max="9744" width="5" style="1" customWidth="1"/>
    <col min="9745" max="9745" width="3.33203125" style="1" customWidth="1"/>
    <col min="9746" max="9746" width="8.88671875" style="1"/>
    <col min="9747" max="9747" width="12.77734375" style="1" customWidth="1"/>
    <col min="9748" max="9986" width="8.88671875" style="1"/>
    <col min="9987" max="9987" width="5.109375" style="1" customWidth="1"/>
    <col min="9988" max="9988" width="23.88671875" style="1" customWidth="1"/>
    <col min="9989" max="9990" width="8.6640625" style="1" customWidth="1"/>
    <col min="9991" max="9991" width="12.6640625" style="1" customWidth="1"/>
    <col min="9992" max="9994" width="8.6640625" style="1" customWidth="1"/>
    <col min="9995" max="9995" width="13.77734375" style="1" customWidth="1"/>
    <col min="9996" max="9996" width="15.21875" style="1" customWidth="1"/>
    <col min="9997" max="9997" width="11.88671875" style="1" customWidth="1"/>
    <col min="9998" max="9998" width="3.6640625" style="1" customWidth="1"/>
    <col min="9999" max="9999" width="3.88671875" style="1" customWidth="1"/>
    <col min="10000" max="10000" width="5" style="1" customWidth="1"/>
    <col min="10001" max="10001" width="3.33203125" style="1" customWidth="1"/>
    <col min="10002" max="10002" width="8.88671875" style="1"/>
    <col min="10003" max="10003" width="12.77734375" style="1" customWidth="1"/>
    <col min="10004" max="10242" width="8.88671875" style="1"/>
    <col min="10243" max="10243" width="5.109375" style="1" customWidth="1"/>
    <col min="10244" max="10244" width="23.88671875" style="1" customWidth="1"/>
    <col min="10245" max="10246" width="8.6640625" style="1" customWidth="1"/>
    <col min="10247" max="10247" width="12.6640625" style="1" customWidth="1"/>
    <col min="10248" max="10250" width="8.6640625" style="1" customWidth="1"/>
    <col min="10251" max="10251" width="13.77734375" style="1" customWidth="1"/>
    <col min="10252" max="10252" width="15.21875" style="1" customWidth="1"/>
    <col min="10253" max="10253" width="11.88671875" style="1" customWidth="1"/>
    <col min="10254" max="10254" width="3.6640625" style="1" customWidth="1"/>
    <col min="10255" max="10255" width="3.88671875" style="1" customWidth="1"/>
    <col min="10256" max="10256" width="5" style="1" customWidth="1"/>
    <col min="10257" max="10257" width="3.33203125" style="1" customWidth="1"/>
    <col min="10258" max="10258" width="8.88671875" style="1"/>
    <col min="10259" max="10259" width="12.77734375" style="1" customWidth="1"/>
    <col min="10260" max="10498" width="8.88671875" style="1"/>
    <col min="10499" max="10499" width="5.109375" style="1" customWidth="1"/>
    <col min="10500" max="10500" width="23.88671875" style="1" customWidth="1"/>
    <col min="10501" max="10502" width="8.6640625" style="1" customWidth="1"/>
    <col min="10503" max="10503" width="12.6640625" style="1" customWidth="1"/>
    <col min="10504" max="10506" width="8.6640625" style="1" customWidth="1"/>
    <col min="10507" max="10507" width="13.77734375" style="1" customWidth="1"/>
    <col min="10508" max="10508" width="15.21875" style="1" customWidth="1"/>
    <col min="10509" max="10509" width="11.88671875" style="1" customWidth="1"/>
    <col min="10510" max="10510" width="3.6640625" style="1" customWidth="1"/>
    <col min="10511" max="10511" width="3.88671875" style="1" customWidth="1"/>
    <col min="10512" max="10512" width="5" style="1" customWidth="1"/>
    <col min="10513" max="10513" width="3.33203125" style="1" customWidth="1"/>
    <col min="10514" max="10514" width="8.88671875" style="1"/>
    <col min="10515" max="10515" width="12.77734375" style="1" customWidth="1"/>
    <col min="10516" max="10754" width="8.88671875" style="1"/>
    <col min="10755" max="10755" width="5.109375" style="1" customWidth="1"/>
    <col min="10756" max="10756" width="23.88671875" style="1" customWidth="1"/>
    <col min="10757" max="10758" width="8.6640625" style="1" customWidth="1"/>
    <col min="10759" max="10759" width="12.6640625" style="1" customWidth="1"/>
    <col min="10760" max="10762" width="8.6640625" style="1" customWidth="1"/>
    <col min="10763" max="10763" width="13.77734375" style="1" customWidth="1"/>
    <col min="10764" max="10764" width="15.21875" style="1" customWidth="1"/>
    <col min="10765" max="10765" width="11.88671875" style="1" customWidth="1"/>
    <col min="10766" max="10766" width="3.6640625" style="1" customWidth="1"/>
    <col min="10767" max="10767" width="3.88671875" style="1" customWidth="1"/>
    <col min="10768" max="10768" width="5" style="1" customWidth="1"/>
    <col min="10769" max="10769" width="3.33203125" style="1" customWidth="1"/>
    <col min="10770" max="10770" width="8.88671875" style="1"/>
    <col min="10771" max="10771" width="12.77734375" style="1" customWidth="1"/>
    <col min="10772" max="11010" width="8.88671875" style="1"/>
    <col min="11011" max="11011" width="5.109375" style="1" customWidth="1"/>
    <col min="11012" max="11012" width="23.88671875" style="1" customWidth="1"/>
    <col min="11013" max="11014" width="8.6640625" style="1" customWidth="1"/>
    <col min="11015" max="11015" width="12.6640625" style="1" customWidth="1"/>
    <col min="11016" max="11018" width="8.6640625" style="1" customWidth="1"/>
    <col min="11019" max="11019" width="13.77734375" style="1" customWidth="1"/>
    <col min="11020" max="11020" width="15.21875" style="1" customWidth="1"/>
    <col min="11021" max="11021" width="11.88671875" style="1" customWidth="1"/>
    <col min="11022" max="11022" width="3.6640625" style="1" customWidth="1"/>
    <col min="11023" max="11023" width="3.88671875" style="1" customWidth="1"/>
    <col min="11024" max="11024" width="5" style="1" customWidth="1"/>
    <col min="11025" max="11025" width="3.33203125" style="1" customWidth="1"/>
    <col min="11026" max="11026" width="8.88671875" style="1"/>
    <col min="11027" max="11027" width="12.77734375" style="1" customWidth="1"/>
    <col min="11028" max="11266" width="8.88671875" style="1"/>
    <col min="11267" max="11267" width="5.109375" style="1" customWidth="1"/>
    <col min="11268" max="11268" width="23.88671875" style="1" customWidth="1"/>
    <col min="11269" max="11270" width="8.6640625" style="1" customWidth="1"/>
    <col min="11271" max="11271" width="12.6640625" style="1" customWidth="1"/>
    <col min="11272" max="11274" width="8.6640625" style="1" customWidth="1"/>
    <col min="11275" max="11275" width="13.77734375" style="1" customWidth="1"/>
    <col min="11276" max="11276" width="15.21875" style="1" customWidth="1"/>
    <col min="11277" max="11277" width="11.88671875" style="1" customWidth="1"/>
    <col min="11278" max="11278" width="3.6640625" style="1" customWidth="1"/>
    <col min="11279" max="11279" width="3.88671875" style="1" customWidth="1"/>
    <col min="11280" max="11280" width="5" style="1" customWidth="1"/>
    <col min="11281" max="11281" width="3.33203125" style="1" customWidth="1"/>
    <col min="11282" max="11282" width="8.88671875" style="1"/>
    <col min="11283" max="11283" width="12.77734375" style="1" customWidth="1"/>
    <col min="11284" max="11522" width="8.88671875" style="1"/>
    <col min="11523" max="11523" width="5.109375" style="1" customWidth="1"/>
    <col min="11524" max="11524" width="23.88671875" style="1" customWidth="1"/>
    <col min="11525" max="11526" width="8.6640625" style="1" customWidth="1"/>
    <col min="11527" max="11527" width="12.6640625" style="1" customWidth="1"/>
    <col min="11528" max="11530" width="8.6640625" style="1" customWidth="1"/>
    <col min="11531" max="11531" width="13.77734375" style="1" customWidth="1"/>
    <col min="11532" max="11532" width="15.21875" style="1" customWidth="1"/>
    <col min="11533" max="11533" width="11.88671875" style="1" customWidth="1"/>
    <col min="11534" max="11534" width="3.6640625" style="1" customWidth="1"/>
    <col min="11535" max="11535" width="3.88671875" style="1" customWidth="1"/>
    <col min="11536" max="11536" width="5" style="1" customWidth="1"/>
    <col min="11537" max="11537" width="3.33203125" style="1" customWidth="1"/>
    <col min="11538" max="11538" width="8.88671875" style="1"/>
    <col min="11539" max="11539" width="12.77734375" style="1" customWidth="1"/>
    <col min="11540" max="11778" width="8.88671875" style="1"/>
    <col min="11779" max="11779" width="5.109375" style="1" customWidth="1"/>
    <col min="11780" max="11780" width="23.88671875" style="1" customWidth="1"/>
    <col min="11781" max="11782" width="8.6640625" style="1" customWidth="1"/>
    <col min="11783" max="11783" width="12.6640625" style="1" customWidth="1"/>
    <col min="11784" max="11786" width="8.6640625" style="1" customWidth="1"/>
    <col min="11787" max="11787" width="13.77734375" style="1" customWidth="1"/>
    <col min="11788" max="11788" width="15.21875" style="1" customWidth="1"/>
    <col min="11789" max="11789" width="11.88671875" style="1" customWidth="1"/>
    <col min="11790" max="11790" width="3.6640625" style="1" customWidth="1"/>
    <col min="11791" max="11791" width="3.88671875" style="1" customWidth="1"/>
    <col min="11792" max="11792" width="5" style="1" customWidth="1"/>
    <col min="11793" max="11793" width="3.33203125" style="1" customWidth="1"/>
    <col min="11794" max="11794" width="8.88671875" style="1"/>
    <col min="11795" max="11795" width="12.77734375" style="1" customWidth="1"/>
    <col min="11796" max="12034" width="8.88671875" style="1"/>
    <col min="12035" max="12035" width="5.109375" style="1" customWidth="1"/>
    <col min="12036" max="12036" width="23.88671875" style="1" customWidth="1"/>
    <col min="12037" max="12038" width="8.6640625" style="1" customWidth="1"/>
    <col min="12039" max="12039" width="12.6640625" style="1" customWidth="1"/>
    <col min="12040" max="12042" width="8.6640625" style="1" customWidth="1"/>
    <col min="12043" max="12043" width="13.77734375" style="1" customWidth="1"/>
    <col min="12044" max="12044" width="15.21875" style="1" customWidth="1"/>
    <col min="12045" max="12045" width="11.88671875" style="1" customWidth="1"/>
    <col min="12046" max="12046" width="3.6640625" style="1" customWidth="1"/>
    <col min="12047" max="12047" width="3.88671875" style="1" customWidth="1"/>
    <col min="12048" max="12048" width="5" style="1" customWidth="1"/>
    <col min="12049" max="12049" width="3.33203125" style="1" customWidth="1"/>
    <col min="12050" max="12050" width="8.88671875" style="1"/>
    <col min="12051" max="12051" width="12.77734375" style="1" customWidth="1"/>
    <col min="12052" max="12290" width="8.88671875" style="1"/>
    <col min="12291" max="12291" width="5.109375" style="1" customWidth="1"/>
    <col min="12292" max="12292" width="23.88671875" style="1" customWidth="1"/>
    <col min="12293" max="12294" width="8.6640625" style="1" customWidth="1"/>
    <col min="12295" max="12295" width="12.6640625" style="1" customWidth="1"/>
    <col min="12296" max="12298" width="8.6640625" style="1" customWidth="1"/>
    <col min="12299" max="12299" width="13.77734375" style="1" customWidth="1"/>
    <col min="12300" max="12300" width="15.21875" style="1" customWidth="1"/>
    <col min="12301" max="12301" width="11.88671875" style="1" customWidth="1"/>
    <col min="12302" max="12302" width="3.6640625" style="1" customWidth="1"/>
    <col min="12303" max="12303" width="3.88671875" style="1" customWidth="1"/>
    <col min="12304" max="12304" width="5" style="1" customWidth="1"/>
    <col min="12305" max="12305" width="3.33203125" style="1" customWidth="1"/>
    <col min="12306" max="12306" width="8.88671875" style="1"/>
    <col min="12307" max="12307" width="12.77734375" style="1" customWidth="1"/>
    <col min="12308" max="12546" width="8.88671875" style="1"/>
    <col min="12547" max="12547" width="5.109375" style="1" customWidth="1"/>
    <col min="12548" max="12548" width="23.88671875" style="1" customWidth="1"/>
    <col min="12549" max="12550" width="8.6640625" style="1" customWidth="1"/>
    <col min="12551" max="12551" width="12.6640625" style="1" customWidth="1"/>
    <col min="12552" max="12554" width="8.6640625" style="1" customWidth="1"/>
    <col min="12555" max="12555" width="13.77734375" style="1" customWidth="1"/>
    <col min="12556" max="12556" width="15.21875" style="1" customWidth="1"/>
    <col min="12557" max="12557" width="11.88671875" style="1" customWidth="1"/>
    <col min="12558" max="12558" width="3.6640625" style="1" customWidth="1"/>
    <col min="12559" max="12559" width="3.88671875" style="1" customWidth="1"/>
    <col min="12560" max="12560" width="5" style="1" customWidth="1"/>
    <col min="12561" max="12561" width="3.33203125" style="1" customWidth="1"/>
    <col min="12562" max="12562" width="8.88671875" style="1"/>
    <col min="12563" max="12563" width="12.77734375" style="1" customWidth="1"/>
    <col min="12564" max="12802" width="8.88671875" style="1"/>
    <col min="12803" max="12803" width="5.109375" style="1" customWidth="1"/>
    <col min="12804" max="12804" width="23.88671875" style="1" customWidth="1"/>
    <col min="12805" max="12806" width="8.6640625" style="1" customWidth="1"/>
    <col min="12807" max="12807" width="12.6640625" style="1" customWidth="1"/>
    <col min="12808" max="12810" width="8.6640625" style="1" customWidth="1"/>
    <col min="12811" max="12811" width="13.77734375" style="1" customWidth="1"/>
    <col min="12812" max="12812" width="15.21875" style="1" customWidth="1"/>
    <col min="12813" max="12813" width="11.88671875" style="1" customWidth="1"/>
    <col min="12814" max="12814" width="3.6640625" style="1" customWidth="1"/>
    <col min="12815" max="12815" width="3.88671875" style="1" customWidth="1"/>
    <col min="12816" max="12816" width="5" style="1" customWidth="1"/>
    <col min="12817" max="12817" width="3.33203125" style="1" customWidth="1"/>
    <col min="12818" max="12818" width="8.88671875" style="1"/>
    <col min="12819" max="12819" width="12.77734375" style="1" customWidth="1"/>
    <col min="12820" max="13058" width="8.88671875" style="1"/>
    <col min="13059" max="13059" width="5.109375" style="1" customWidth="1"/>
    <col min="13060" max="13060" width="23.88671875" style="1" customWidth="1"/>
    <col min="13061" max="13062" width="8.6640625" style="1" customWidth="1"/>
    <col min="13063" max="13063" width="12.6640625" style="1" customWidth="1"/>
    <col min="13064" max="13066" width="8.6640625" style="1" customWidth="1"/>
    <col min="13067" max="13067" width="13.77734375" style="1" customWidth="1"/>
    <col min="13068" max="13068" width="15.21875" style="1" customWidth="1"/>
    <col min="13069" max="13069" width="11.88671875" style="1" customWidth="1"/>
    <col min="13070" max="13070" width="3.6640625" style="1" customWidth="1"/>
    <col min="13071" max="13071" width="3.88671875" style="1" customWidth="1"/>
    <col min="13072" max="13072" width="5" style="1" customWidth="1"/>
    <col min="13073" max="13073" width="3.33203125" style="1" customWidth="1"/>
    <col min="13074" max="13074" width="8.88671875" style="1"/>
    <col min="13075" max="13075" width="12.77734375" style="1" customWidth="1"/>
    <col min="13076" max="13314" width="8.88671875" style="1"/>
    <col min="13315" max="13315" width="5.109375" style="1" customWidth="1"/>
    <col min="13316" max="13316" width="23.88671875" style="1" customWidth="1"/>
    <col min="13317" max="13318" width="8.6640625" style="1" customWidth="1"/>
    <col min="13319" max="13319" width="12.6640625" style="1" customWidth="1"/>
    <col min="13320" max="13322" width="8.6640625" style="1" customWidth="1"/>
    <col min="13323" max="13323" width="13.77734375" style="1" customWidth="1"/>
    <col min="13324" max="13324" width="15.21875" style="1" customWidth="1"/>
    <col min="13325" max="13325" width="11.88671875" style="1" customWidth="1"/>
    <col min="13326" max="13326" width="3.6640625" style="1" customWidth="1"/>
    <col min="13327" max="13327" width="3.88671875" style="1" customWidth="1"/>
    <col min="13328" max="13328" width="5" style="1" customWidth="1"/>
    <col min="13329" max="13329" width="3.33203125" style="1" customWidth="1"/>
    <col min="13330" max="13330" width="8.88671875" style="1"/>
    <col min="13331" max="13331" width="12.77734375" style="1" customWidth="1"/>
    <col min="13332" max="13570" width="8.88671875" style="1"/>
    <col min="13571" max="13571" width="5.109375" style="1" customWidth="1"/>
    <col min="13572" max="13572" width="23.88671875" style="1" customWidth="1"/>
    <col min="13573" max="13574" width="8.6640625" style="1" customWidth="1"/>
    <col min="13575" max="13575" width="12.6640625" style="1" customWidth="1"/>
    <col min="13576" max="13578" width="8.6640625" style="1" customWidth="1"/>
    <col min="13579" max="13579" width="13.77734375" style="1" customWidth="1"/>
    <col min="13580" max="13580" width="15.21875" style="1" customWidth="1"/>
    <col min="13581" max="13581" width="11.88671875" style="1" customWidth="1"/>
    <col min="13582" max="13582" width="3.6640625" style="1" customWidth="1"/>
    <col min="13583" max="13583" width="3.88671875" style="1" customWidth="1"/>
    <col min="13584" max="13584" width="5" style="1" customWidth="1"/>
    <col min="13585" max="13585" width="3.33203125" style="1" customWidth="1"/>
    <col min="13586" max="13586" width="8.88671875" style="1"/>
    <col min="13587" max="13587" width="12.77734375" style="1" customWidth="1"/>
    <col min="13588" max="13826" width="8.88671875" style="1"/>
    <col min="13827" max="13827" width="5.109375" style="1" customWidth="1"/>
    <col min="13828" max="13828" width="23.88671875" style="1" customWidth="1"/>
    <col min="13829" max="13830" width="8.6640625" style="1" customWidth="1"/>
    <col min="13831" max="13831" width="12.6640625" style="1" customWidth="1"/>
    <col min="13832" max="13834" width="8.6640625" style="1" customWidth="1"/>
    <col min="13835" max="13835" width="13.77734375" style="1" customWidth="1"/>
    <col min="13836" max="13836" width="15.21875" style="1" customWidth="1"/>
    <col min="13837" max="13837" width="11.88671875" style="1" customWidth="1"/>
    <col min="13838" max="13838" width="3.6640625" style="1" customWidth="1"/>
    <col min="13839" max="13839" width="3.88671875" style="1" customWidth="1"/>
    <col min="13840" max="13840" width="5" style="1" customWidth="1"/>
    <col min="13841" max="13841" width="3.33203125" style="1" customWidth="1"/>
    <col min="13842" max="13842" width="8.88671875" style="1"/>
    <col min="13843" max="13843" width="12.77734375" style="1" customWidth="1"/>
    <col min="13844" max="14082" width="8.88671875" style="1"/>
    <col min="14083" max="14083" width="5.109375" style="1" customWidth="1"/>
    <col min="14084" max="14084" width="23.88671875" style="1" customWidth="1"/>
    <col min="14085" max="14086" width="8.6640625" style="1" customWidth="1"/>
    <col min="14087" max="14087" width="12.6640625" style="1" customWidth="1"/>
    <col min="14088" max="14090" width="8.6640625" style="1" customWidth="1"/>
    <col min="14091" max="14091" width="13.77734375" style="1" customWidth="1"/>
    <col min="14092" max="14092" width="15.21875" style="1" customWidth="1"/>
    <col min="14093" max="14093" width="11.88671875" style="1" customWidth="1"/>
    <col min="14094" max="14094" width="3.6640625" style="1" customWidth="1"/>
    <col min="14095" max="14095" width="3.88671875" style="1" customWidth="1"/>
    <col min="14096" max="14096" width="5" style="1" customWidth="1"/>
    <col min="14097" max="14097" width="3.33203125" style="1" customWidth="1"/>
    <col min="14098" max="14098" width="8.88671875" style="1"/>
    <col min="14099" max="14099" width="12.77734375" style="1" customWidth="1"/>
    <col min="14100" max="14338" width="8.88671875" style="1"/>
    <col min="14339" max="14339" width="5.109375" style="1" customWidth="1"/>
    <col min="14340" max="14340" width="23.88671875" style="1" customWidth="1"/>
    <col min="14341" max="14342" width="8.6640625" style="1" customWidth="1"/>
    <col min="14343" max="14343" width="12.6640625" style="1" customWidth="1"/>
    <col min="14344" max="14346" width="8.6640625" style="1" customWidth="1"/>
    <col min="14347" max="14347" width="13.77734375" style="1" customWidth="1"/>
    <col min="14348" max="14348" width="15.21875" style="1" customWidth="1"/>
    <col min="14349" max="14349" width="11.88671875" style="1" customWidth="1"/>
    <col min="14350" max="14350" width="3.6640625" style="1" customWidth="1"/>
    <col min="14351" max="14351" width="3.88671875" style="1" customWidth="1"/>
    <col min="14352" max="14352" width="5" style="1" customWidth="1"/>
    <col min="14353" max="14353" width="3.33203125" style="1" customWidth="1"/>
    <col min="14354" max="14354" width="8.88671875" style="1"/>
    <col min="14355" max="14355" width="12.77734375" style="1" customWidth="1"/>
    <col min="14356" max="14594" width="8.88671875" style="1"/>
    <col min="14595" max="14595" width="5.109375" style="1" customWidth="1"/>
    <col min="14596" max="14596" width="23.88671875" style="1" customWidth="1"/>
    <col min="14597" max="14598" width="8.6640625" style="1" customWidth="1"/>
    <col min="14599" max="14599" width="12.6640625" style="1" customWidth="1"/>
    <col min="14600" max="14602" width="8.6640625" style="1" customWidth="1"/>
    <col min="14603" max="14603" width="13.77734375" style="1" customWidth="1"/>
    <col min="14604" max="14604" width="15.21875" style="1" customWidth="1"/>
    <col min="14605" max="14605" width="11.88671875" style="1" customWidth="1"/>
    <col min="14606" max="14606" width="3.6640625" style="1" customWidth="1"/>
    <col min="14607" max="14607" width="3.88671875" style="1" customWidth="1"/>
    <col min="14608" max="14608" width="5" style="1" customWidth="1"/>
    <col min="14609" max="14609" width="3.33203125" style="1" customWidth="1"/>
    <col min="14610" max="14610" width="8.88671875" style="1"/>
    <col min="14611" max="14611" width="12.77734375" style="1" customWidth="1"/>
    <col min="14612" max="14850" width="8.88671875" style="1"/>
    <col min="14851" max="14851" width="5.109375" style="1" customWidth="1"/>
    <col min="14852" max="14852" width="23.88671875" style="1" customWidth="1"/>
    <col min="14853" max="14854" width="8.6640625" style="1" customWidth="1"/>
    <col min="14855" max="14855" width="12.6640625" style="1" customWidth="1"/>
    <col min="14856" max="14858" width="8.6640625" style="1" customWidth="1"/>
    <col min="14859" max="14859" width="13.77734375" style="1" customWidth="1"/>
    <col min="14860" max="14860" width="15.21875" style="1" customWidth="1"/>
    <col min="14861" max="14861" width="11.88671875" style="1" customWidth="1"/>
    <col min="14862" max="14862" width="3.6640625" style="1" customWidth="1"/>
    <col min="14863" max="14863" width="3.88671875" style="1" customWidth="1"/>
    <col min="14864" max="14864" width="5" style="1" customWidth="1"/>
    <col min="14865" max="14865" width="3.33203125" style="1" customWidth="1"/>
    <col min="14866" max="14866" width="8.88671875" style="1"/>
    <col min="14867" max="14867" width="12.77734375" style="1" customWidth="1"/>
    <col min="14868" max="15106" width="8.88671875" style="1"/>
    <col min="15107" max="15107" width="5.109375" style="1" customWidth="1"/>
    <col min="15108" max="15108" width="23.88671875" style="1" customWidth="1"/>
    <col min="15109" max="15110" width="8.6640625" style="1" customWidth="1"/>
    <col min="15111" max="15111" width="12.6640625" style="1" customWidth="1"/>
    <col min="15112" max="15114" width="8.6640625" style="1" customWidth="1"/>
    <col min="15115" max="15115" width="13.77734375" style="1" customWidth="1"/>
    <col min="15116" max="15116" width="15.21875" style="1" customWidth="1"/>
    <col min="15117" max="15117" width="11.88671875" style="1" customWidth="1"/>
    <col min="15118" max="15118" width="3.6640625" style="1" customWidth="1"/>
    <col min="15119" max="15119" width="3.88671875" style="1" customWidth="1"/>
    <col min="15120" max="15120" width="5" style="1" customWidth="1"/>
    <col min="15121" max="15121" width="3.33203125" style="1" customWidth="1"/>
    <col min="15122" max="15122" width="8.88671875" style="1"/>
    <col min="15123" max="15123" width="12.77734375" style="1" customWidth="1"/>
    <col min="15124" max="15362" width="8.88671875" style="1"/>
    <col min="15363" max="15363" width="5.109375" style="1" customWidth="1"/>
    <col min="15364" max="15364" width="23.88671875" style="1" customWidth="1"/>
    <col min="15365" max="15366" width="8.6640625" style="1" customWidth="1"/>
    <col min="15367" max="15367" width="12.6640625" style="1" customWidth="1"/>
    <col min="15368" max="15370" width="8.6640625" style="1" customWidth="1"/>
    <col min="15371" max="15371" width="13.77734375" style="1" customWidth="1"/>
    <col min="15372" max="15372" width="15.21875" style="1" customWidth="1"/>
    <col min="15373" max="15373" width="11.88671875" style="1" customWidth="1"/>
    <col min="15374" max="15374" width="3.6640625" style="1" customWidth="1"/>
    <col min="15375" max="15375" width="3.88671875" style="1" customWidth="1"/>
    <col min="15376" max="15376" width="5" style="1" customWidth="1"/>
    <col min="15377" max="15377" width="3.33203125" style="1" customWidth="1"/>
    <col min="15378" max="15378" width="8.88671875" style="1"/>
    <col min="15379" max="15379" width="12.77734375" style="1" customWidth="1"/>
    <col min="15380" max="15618" width="8.88671875" style="1"/>
    <col min="15619" max="15619" width="5.109375" style="1" customWidth="1"/>
    <col min="15620" max="15620" width="23.88671875" style="1" customWidth="1"/>
    <col min="15621" max="15622" width="8.6640625" style="1" customWidth="1"/>
    <col min="15623" max="15623" width="12.6640625" style="1" customWidth="1"/>
    <col min="15624" max="15626" width="8.6640625" style="1" customWidth="1"/>
    <col min="15627" max="15627" width="13.77734375" style="1" customWidth="1"/>
    <col min="15628" max="15628" width="15.21875" style="1" customWidth="1"/>
    <col min="15629" max="15629" width="11.88671875" style="1" customWidth="1"/>
    <col min="15630" max="15630" width="3.6640625" style="1" customWidth="1"/>
    <col min="15631" max="15631" width="3.88671875" style="1" customWidth="1"/>
    <col min="15632" max="15632" width="5" style="1" customWidth="1"/>
    <col min="15633" max="15633" width="3.33203125" style="1" customWidth="1"/>
    <col min="15634" max="15634" width="8.88671875" style="1"/>
    <col min="15635" max="15635" width="12.77734375" style="1" customWidth="1"/>
    <col min="15636" max="15874" width="8.88671875" style="1"/>
    <col min="15875" max="15875" width="5.109375" style="1" customWidth="1"/>
    <col min="15876" max="15876" width="23.88671875" style="1" customWidth="1"/>
    <col min="15877" max="15878" width="8.6640625" style="1" customWidth="1"/>
    <col min="15879" max="15879" width="12.6640625" style="1" customWidth="1"/>
    <col min="15880" max="15882" width="8.6640625" style="1" customWidth="1"/>
    <col min="15883" max="15883" width="13.77734375" style="1" customWidth="1"/>
    <col min="15884" max="15884" width="15.21875" style="1" customWidth="1"/>
    <col min="15885" max="15885" width="11.88671875" style="1" customWidth="1"/>
    <col min="15886" max="15886" width="3.6640625" style="1" customWidth="1"/>
    <col min="15887" max="15887" width="3.88671875" style="1" customWidth="1"/>
    <col min="15888" max="15888" width="5" style="1" customWidth="1"/>
    <col min="15889" max="15889" width="3.33203125" style="1" customWidth="1"/>
    <col min="15890" max="15890" width="8.88671875" style="1"/>
    <col min="15891" max="15891" width="12.77734375" style="1" customWidth="1"/>
    <col min="15892" max="16130" width="8.88671875" style="1"/>
    <col min="16131" max="16131" width="5.109375" style="1" customWidth="1"/>
    <col min="16132" max="16132" width="23.88671875" style="1" customWidth="1"/>
    <col min="16133" max="16134" width="8.6640625" style="1" customWidth="1"/>
    <col min="16135" max="16135" width="12.6640625" style="1" customWidth="1"/>
    <col min="16136" max="16138" width="8.6640625" style="1" customWidth="1"/>
    <col min="16139" max="16139" width="13.77734375" style="1" customWidth="1"/>
    <col min="16140" max="16140" width="15.21875" style="1" customWidth="1"/>
    <col min="16141" max="16141" width="11.88671875" style="1" customWidth="1"/>
    <col min="16142" max="16142" width="3.6640625" style="1" customWidth="1"/>
    <col min="16143" max="16143" width="3.88671875" style="1" customWidth="1"/>
    <col min="16144" max="16144" width="5" style="1" customWidth="1"/>
    <col min="16145" max="16145" width="3.33203125" style="1" customWidth="1"/>
    <col min="16146" max="16146" width="8.88671875" style="1"/>
    <col min="16147" max="16147" width="12.77734375" style="1" customWidth="1"/>
    <col min="16148" max="16384" width="8.88671875" style="1"/>
  </cols>
  <sheetData>
    <row r="1" spans="1:29" ht="24.75" customHeight="1" x14ac:dyDescent="0.2">
      <c r="A1" s="117" t="s">
        <v>144</v>
      </c>
      <c r="B1" s="117"/>
      <c r="C1" s="117"/>
      <c r="D1" s="117"/>
      <c r="E1" s="117"/>
      <c r="F1" s="117"/>
      <c r="G1" s="117"/>
      <c r="H1" s="1" t="s">
        <v>74</v>
      </c>
      <c r="I1" s="10"/>
      <c r="J1" s="10"/>
      <c r="K1" s="10"/>
      <c r="M1" s="74" t="s">
        <v>202</v>
      </c>
    </row>
    <row r="2" spans="1:29" ht="24.75" customHeight="1" x14ac:dyDescent="0.2">
      <c r="A2" s="117"/>
      <c r="B2" s="117"/>
      <c r="C2" s="117"/>
      <c r="D2" s="117"/>
      <c r="E2" s="117"/>
      <c r="F2" s="117"/>
      <c r="G2" s="117"/>
      <c r="H2" s="1" t="s">
        <v>73</v>
      </c>
      <c r="I2" s="10"/>
      <c r="J2" s="10"/>
      <c r="K2" s="10"/>
    </row>
    <row r="3" spans="1:29" ht="24.75" customHeight="1" x14ac:dyDescent="0.2">
      <c r="A3" s="117"/>
      <c r="B3" s="117"/>
      <c r="C3" s="117"/>
      <c r="D3" s="117"/>
      <c r="E3" s="117"/>
      <c r="F3" s="117"/>
      <c r="G3" s="117"/>
      <c r="H3" s="1" t="s">
        <v>143</v>
      </c>
      <c r="I3" s="10"/>
      <c r="J3" s="10"/>
      <c r="K3" s="10"/>
    </row>
    <row r="4" spans="1:29" ht="24.75" customHeight="1" x14ac:dyDescent="0.2">
      <c r="A4" s="78"/>
      <c r="B4" s="10" t="s">
        <v>70</v>
      </c>
      <c r="C4" s="10"/>
      <c r="D4" s="10"/>
      <c r="E4" s="10"/>
      <c r="F4" s="9"/>
      <c r="G4" s="10"/>
      <c r="H4" s="10"/>
      <c r="I4" s="10"/>
      <c r="J4" s="10"/>
      <c r="K4" s="10"/>
    </row>
    <row r="5" spans="1:29" ht="24.75" customHeight="1" x14ac:dyDescent="0.2">
      <c r="A5" s="78"/>
      <c r="B5" s="10" t="s">
        <v>75</v>
      </c>
      <c r="C5" s="10"/>
      <c r="D5" s="10"/>
      <c r="E5" s="10"/>
      <c r="F5" s="9"/>
      <c r="G5" s="10"/>
      <c r="H5" s="10"/>
      <c r="I5" s="10"/>
      <c r="J5" s="10"/>
      <c r="K5" s="10"/>
    </row>
    <row r="6" spans="1:29" ht="24.75" customHeight="1" x14ac:dyDescent="0.2">
      <c r="A6" s="79"/>
      <c r="B6" s="59" t="s">
        <v>71</v>
      </c>
      <c r="C6" s="59"/>
      <c r="D6" s="6"/>
      <c r="E6" s="7"/>
      <c r="F6" s="9" t="s">
        <v>76</v>
      </c>
      <c r="G6" s="9"/>
      <c r="H6" s="9"/>
      <c r="I6" s="8"/>
      <c r="J6" s="10"/>
      <c r="K6" s="5"/>
      <c r="L6" s="5"/>
    </row>
    <row r="7" spans="1:29" ht="24.75" customHeight="1" thickBot="1" x14ac:dyDescent="0.25">
      <c r="A7" s="79"/>
      <c r="B7" s="2"/>
      <c r="C7" s="2"/>
      <c r="D7" s="3"/>
      <c r="E7" s="3"/>
      <c r="F7" s="71"/>
      <c r="G7" s="62"/>
      <c r="H7" s="62"/>
      <c r="I7" s="62"/>
      <c r="J7" s="62"/>
    </row>
    <row r="8" spans="1:29" ht="30" customHeight="1" thickBot="1" x14ac:dyDescent="0.25">
      <c r="A8" s="79"/>
      <c r="B8" s="2"/>
      <c r="C8" s="2"/>
      <c r="D8" s="3"/>
      <c r="E8" s="3"/>
      <c r="F8" s="118" t="s">
        <v>155</v>
      </c>
      <c r="G8" s="119"/>
      <c r="H8" s="119"/>
      <c r="I8" s="120">
        <f>G25+G85+G116+G127</f>
        <v>0</v>
      </c>
      <c r="J8" s="121"/>
      <c r="K8" s="61" t="str">
        <f>IFERROR(I8/K7,"")</f>
        <v/>
      </c>
    </row>
    <row r="9" spans="1:29" ht="30" customHeight="1" thickBot="1" x14ac:dyDescent="0.25">
      <c r="A9" s="79"/>
      <c r="B9" s="2"/>
      <c r="C9" s="2"/>
      <c r="D9" s="3"/>
      <c r="E9" s="3"/>
      <c r="F9" s="122" t="s">
        <v>156</v>
      </c>
      <c r="G9" s="123"/>
      <c r="H9" s="123"/>
      <c r="I9" s="120">
        <f>G25+G85+G127</f>
        <v>0</v>
      </c>
      <c r="J9" s="121"/>
      <c r="K9" s="61" t="str">
        <f>IFERROR(I9/K7,"")</f>
        <v/>
      </c>
    </row>
    <row r="10" spans="1:29" ht="30" customHeight="1" thickBot="1" x14ac:dyDescent="0.25">
      <c r="A10" s="79"/>
      <c r="B10" s="2"/>
      <c r="C10" s="2"/>
      <c r="D10" s="3"/>
      <c r="E10" s="3"/>
      <c r="F10" s="124" t="s">
        <v>157</v>
      </c>
      <c r="G10" s="125"/>
      <c r="H10" s="125"/>
      <c r="I10" s="120">
        <f>G116</f>
        <v>0</v>
      </c>
      <c r="J10" s="121"/>
      <c r="K10" s="61" t="str">
        <f>IFERROR(I10/K7,"")</f>
        <v/>
      </c>
    </row>
    <row r="11" spans="1:29" ht="24.75" customHeight="1" x14ac:dyDescent="0.2">
      <c r="A11" s="76" t="s">
        <v>37</v>
      </c>
      <c r="B11" s="12"/>
      <c r="C11" s="12"/>
      <c r="D11" s="12"/>
      <c r="E11" s="12"/>
      <c r="F11" s="13"/>
      <c r="G11" s="12"/>
      <c r="H11" s="12"/>
      <c r="I11" s="12"/>
      <c r="J11" s="12"/>
      <c r="K11" s="12"/>
      <c r="L11" s="13"/>
    </row>
    <row r="12" spans="1:29" ht="24.75" customHeight="1" x14ac:dyDescent="0.2">
      <c r="A12" s="77" t="s">
        <v>26</v>
      </c>
      <c r="B12" s="15"/>
      <c r="C12" s="15"/>
      <c r="D12" s="15"/>
      <c r="E12" s="15"/>
      <c r="F12" s="15"/>
      <c r="G12" s="15"/>
      <c r="H12" s="15"/>
      <c r="I12" s="15"/>
    </row>
    <row r="13" spans="1:29" ht="24.75" customHeight="1" x14ac:dyDescent="0.2">
      <c r="B13" s="115" t="s">
        <v>61</v>
      </c>
      <c r="C13" s="116"/>
      <c r="D13" s="89" t="s">
        <v>1</v>
      </c>
      <c r="E13" s="91"/>
      <c r="F13" s="70" t="s">
        <v>146</v>
      </c>
      <c r="G13" s="17" t="s">
        <v>3</v>
      </c>
      <c r="H13" s="112" t="s">
        <v>4</v>
      </c>
      <c r="I13" s="113"/>
      <c r="J13" s="113"/>
      <c r="K13" s="114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</row>
    <row r="14" spans="1:29" ht="24.75" customHeight="1" x14ac:dyDescent="0.2">
      <c r="B14" s="103" t="s">
        <v>11</v>
      </c>
      <c r="C14" s="105"/>
      <c r="D14" s="20"/>
      <c r="E14" s="21" t="s">
        <v>40</v>
      </c>
      <c r="F14" s="22">
        <v>1800</v>
      </c>
      <c r="G14" s="23">
        <f>D14*F14</f>
        <v>0</v>
      </c>
      <c r="H14" s="80" t="s">
        <v>23</v>
      </c>
      <c r="I14" s="81"/>
      <c r="J14" s="81"/>
      <c r="K14" s="82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</row>
    <row r="15" spans="1:29" ht="24.75" customHeight="1" x14ac:dyDescent="0.2">
      <c r="B15" s="103" t="s">
        <v>12</v>
      </c>
      <c r="C15" s="105"/>
      <c r="D15" s="20"/>
      <c r="E15" s="21" t="s">
        <v>40</v>
      </c>
      <c r="F15" s="22">
        <v>2500</v>
      </c>
      <c r="G15" s="23">
        <f>D15*F15</f>
        <v>0</v>
      </c>
      <c r="H15" s="80" t="s">
        <v>23</v>
      </c>
      <c r="I15" s="81"/>
      <c r="J15" s="81"/>
      <c r="K15" s="82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</row>
    <row r="16" spans="1:29" ht="24.75" customHeight="1" x14ac:dyDescent="0.2">
      <c r="B16" s="103" t="s">
        <v>13</v>
      </c>
      <c r="C16" s="105"/>
      <c r="D16" s="20"/>
      <c r="E16" s="21" t="s">
        <v>40</v>
      </c>
      <c r="F16" s="22">
        <v>3000</v>
      </c>
      <c r="G16" s="23">
        <f>D16*F16</f>
        <v>0</v>
      </c>
      <c r="H16" s="80" t="s">
        <v>23</v>
      </c>
      <c r="I16" s="81"/>
      <c r="J16" s="81"/>
      <c r="K16" s="82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</row>
    <row r="17" spans="1:29" ht="24.75" customHeight="1" x14ac:dyDescent="0.2">
      <c r="B17" s="103" t="s">
        <v>0</v>
      </c>
      <c r="C17" s="104"/>
      <c r="D17" s="104"/>
      <c r="E17" s="104"/>
      <c r="F17" s="105"/>
      <c r="G17" s="25">
        <f>SUM(G14:G16)</f>
        <v>0</v>
      </c>
      <c r="H17" s="80"/>
      <c r="I17" s="81"/>
      <c r="J17" s="81"/>
      <c r="K17" s="82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</row>
    <row r="18" spans="1:29" ht="24.75" customHeight="1" x14ac:dyDescent="0.2">
      <c r="B18" s="18"/>
      <c r="C18" s="18"/>
      <c r="D18" s="26"/>
      <c r="E18" s="26"/>
      <c r="F18" s="49"/>
      <c r="G18" s="28"/>
      <c r="H18" s="16"/>
      <c r="I18" s="16"/>
      <c r="J18" s="29"/>
      <c r="K18" s="29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</row>
    <row r="19" spans="1:29" ht="24.75" customHeight="1" x14ac:dyDescent="0.2">
      <c r="B19" s="110" t="s">
        <v>62</v>
      </c>
      <c r="C19" s="111"/>
      <c r="D19" s="89" t="s">
        <v>1</v>
      </c>
      <c r="E19" s="91"/>
      <c r="F19" s="70" t="s">
        <v>2</v>
      </c>
      <c r="G19" s="17" t="s">
        <v>3</v>
      </c>
      <c r="H19" s="112" t="s">
        <v>4</v>
      </c>
      <c r="I19" s="113"/>
      <c r="J19" s="113"/>
      <c r="K19" s="11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</row>
    <row r="20" spans="1:29" ht="24.75" customHeight="1" x14ac:dyDescent="0.2">
      <c r="B20" s="103" t="s">
        <v>11</v>
      </c>
      <c r="C20" s="105"/>
      <c r="D20" s="20"/>
      <c r="E20" s="21" t="s">
        <v>40</v>
      </c>
      <c r="F20" s="22">
        <v>2500</v>
      </c>
      <c r="G20" s="23">
        <f>D20*F20</f>
        <v>0</v>
      </c>
      <c r="H20" s="80" t="s">
        <v>23</v>
      </c>
      <c r="I20" s="81"/>
      <c r="J20" s="81"/>
      <c r="K20" s="82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</row>
    <row r="21" spans="1:29" ht="24.75" customHeight="1" x14ac:dyDescent="0.2">
      <c r="B21" s="103" t="s">
        <v>12</v>
      </c>
      <c r="C21" s="105"/>
      <c r="D21" s="20"/>
      <c r="E21" s="21" t="s">
        <v>40</v>
      </c>
      <c r="F21" s="22">
        <v>2500</v>
      </c>
      <c r="G21" s="23">
        <f>D21*F21</f>
        <v>0</v>
      </c>
      <c r="H21" s="80" t="s">
        <v>23</v>
      </c>
      <c r="I21" s="81"/>
      <c r="J21" s="81"/>
      <c r="K21" s="82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</row>
    <row r="22" spans="1:29" ht="24.75" customHeight="1" x14ac:dyDescent="0.2">
      <c r="B22" s="103" t="s">
        <v>13</v>
      </c>
      <c r="C22" s="105"/>
      <c r="D22" s="20"/>
      <c r="E22" s="21" t="s">
        <v>40</v>
      </c>
      <c r="F22" s="22">
        <v>3700</v>
      </c>
      <c r="G22" s="23">
        <f>D22*F22</f>
        <v>0</v>
      </c>
      <c r="H22" s="80" t="s">
        <v>23</v>
      </c>
      <c r="I22" s="81"/>
      <c r="J22" s="81"/>
      <c r="K22" s="82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</row>
    <row r="23" spans="1:29" ht="24.75" customHeight="1" x14ac:dyDescent="0.2">
      <c r="B23" s="103" t="s">
        <v>0</v>
      </c>
      <c r="C23" s="104"/>
      <c r="D23" s="104"/>
      <c r="E23" s="104"/>
      <c r="F23" s="105"/>
      <c r="G23" s="25">
        <f>SUM(G20:G22)</f>
        <v>0</v>
      </c>
      <c r="H23" s="80"/>
      <c r="I23" s="81"/>
      <c r="J23" s="81"/>
      <c r="K23" s="82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</row>
    <row r="24" spans="1:29" ht="24.75" customHeight="1" thickBot="1" x14ac:dyDescent="0.25">
      <c r="B24" s="13"/>
      <c r="C24" s="13"/>
      <c r="D24" s="27"/>
      <c r="E24" s="27"/>
      <c r="F24" s="106" t="s">
        <v>22</v>
      </c>
      <c r="G24" s="106"/>
      <c r="H24" s="16"/>
      <c r="I24" s="16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</row>
    <row r="25" spans="1:29" ht="24.75" customHeight="1" thickTop="1" thickBot="1" x14ac:dyDescent="0.25">
      <c r="B25" s="13"/>
      <c r="C25" s="13"/>
      <c r="D25" s="27"/>
      <c r="E25" s="27"/>
      <c r="F25" s="72"/>
      <c r="G25" s="32">
        <f>G17+G23</f>
        <v>0</v>
      </c>
      <c r="H25" s="1" t="s">
        <v>5</v>
      </c>
      <c r="I25" s="16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</row>
    <row r="26" spans="1:29" ht="24.75" customHeight="1" thickTop="1" x14ac:dyDescent="0.2">
      <c r="A26" s="11" t="s">
        <v>37</v>
      </c>
      <c r="B26" s="13"/>
      <c r="C26" s="13"/>
      <c r="D26" s="27"/>
      <c r="E26" s="27"/>
      <c r="F26" s="27"/>
      <c r="G26" s="30"/>
      <c r="H26" s="16"/>
      <c r="I26" s="16"/>
      <c r="J26" s="31"/>
      <c r="K26" s="67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</row>
    <row r="27" spans="1:29" ht="24.75" customHeight="1" x14ac:dyDescent="0.2">
      <c r="A27" s="14" t="s">
        <v>63</v>
      </c>
      <c r="B27" s="15"/>
      <c r="C27" s="15"/>
      <c r="D27" s="15"/>
      <c r="E27" s="15"/>
      <c r="F27" s="15"/>
      <c r="G27" s="15"/>
      <c r="H27" s="15"/>
      <c r="I27" s="15"/>
    </row>
    <row r="28" spans="1:29" ht="24.75" customHeight="1" x14ac:dyDescent="0.2">
      <c r="A28" s="16" t="s">
        <v>77</v>
      </c>
      <c r="B28" s="33" t="s">
        <v>6</v>
      </c>
      <c r="C28" s="60" t="s">
        <v>134</v>
      </c>
      <c r="D28" s="101" t="s">
        <v>38</v>
      </c>
      <c r="E28" s="102"/>
      <c r="F28" s="17" t="s">
        <v>39</v>
      </c>
      <c r="G28" s="17" t="s">
        <v>3</v>
      </c>
      <c r="H28" s="107" t="s">
        <v>4</v>
      </c>
      <c r="I28" s="108"/>
      <c r="J28" s="108"/>
      <c r="K28" s="108"/>
      <c r="L28" s="109"/>
      <c r="M28" s="34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</row>
    <row r="29" spans="1:29" ht="24.75" customHeight="1" x14ac:dyDescent="0.2">
      <c r="A29" s="16">
        <v>1</v>
      </c>
      <c r="B29" s="19" t="s">
        <v>78</v>
      </c>
      <c r="C29" s="19" t="s">
        <v>135</v>
      </c>
      <c r="D29" s="35"/>
      <c r="E29" s="36" t="s">
        <v>40</v>
      </c>
      <c r="F29" s="37">
        <v>200</v>
      </c>
      <c r="G29" s="38">
        <f>D29*F29</f>
        <v>0</v>
      </c>
      <c r="H29" s="95" t="s">
        <v>203</v>
      </c>
      <c r="I29" s="96"/>
      <c r="J29" s="96"/>
      <c r="K29" s="96"/>
      <c r="L29" s="97"/>
      <c r="M29" s="39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</row>
    <row r="30" spans="1:29" ht="24.75" customHeight="1" x14ac:dyDescent="0.2">
      <c r="A30" s="16">
        <v>2</v>
      </c>
      <c r="B30" s="19" t="s">
        <v>79</v>
      </c>
      <c r="C30" s="19" t="s">
        <v>135</v>
      </c>
      <c r="D30" s="35"/>
      <c r="E30" s="36" t="s">
        <v>40</v>
      </c>
      <c r="F30" s="37">
        <v>2000</v>
      </c>
      <c r="G30" s="38">
        <f>D30*F30</f>
        <v>0</v>
      </c>
      <c r="H30" s="95" t="s">
        <v>64</v>
      </c>
      <c r="I30" s="96"/>
      <c r="J30" s="96"/>
      <c r="K30" s="96"/>
      <c r="L30" s="97"/>
      <c r="M30" s="39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</row>
    <row r="31" spans="1:29" ht="24.75" customHeight="1" x14ac:dyDescent="0.2">
      <c r="A31" s="16">
        <v>3</v>
      </c>
      <c r="B31" s="19" t="s">
        <v>80</v>
      </c>
      <c r="C31" s="19" t="s">
        <v>135</v>
      </c>
      <c r="D31" s="35"/>
      <c r="E31" s="36" t="s">
        <v>40</v>
      </c>
      <c r="F31" s="37">
        <v>200</v>
      </c>
      <c r="G31" s="38">
        <f>D31*F31</f>
        <v>0</v>
      </c>
      <c r="H31" s="95" t="s">
        <v>205</v>
      </c>
      <c r="I31" s="96"/>
      <c r="J31" s="96"/>
      <c r="K31" s="96"/>
      <c r="L31" s="97"/>
      <c r="M31" s="39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</row>
    <row r="32" spans="1:29" ht="24.75" customHeight="1" x14ac:dyDescent="0.2">
      <c r="A32" s="16">
        <v>4</v>
      </c>
      <c r="B32" s="19" t="s">
        <v>81</v>
      </c>
      <c r="C32" s="19" t="s">
        <v>136</v>
      </c>
      <c r="D32" s="40"/>
      <c r="E32" s="41" t="s">
        <v>41</v>
      </c>
      <c r="F32" s="37">
        <v>500</v>
      </c>
      <c r="G32" s="23">
        <f>D32*F32</f>
        <v>0</v>
      </c>
      <c r="H32" s="80" t="s">
        <v>14</v>
      </c>
      <c r="I32" s="81"/>
      <c r="J32" s="81"/>
      <c r="K32" s="81"/>
      <c r="L32" s="82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</row>
    <row r="33" spans="1:29" ht="24.75" customHeight="1" x14ac:dyDescent="0.2">
      <c r="A33" s="16">
        <v>5</v>
      </c>
      <c r="B33" s="19" t="s">
        <v>82</v>
      </c>
      <c r="C33" s="19"/>
      <c r="D33" s="42"/>
      <c r="E33" s="42"/>
      <c r="F33" s="37">
        <v>0</v>
      </c>
      <c r="G33" s="23">
        <f>D33*F33</f>
        <v>0</v>
      </c>
      <c r="H33" s="80" t="s">
        <v>42</v>
      </c>
      <c r="I33" s="81"/>
      <c r="J33" s="81"/>
      <c r="K33" s="81"/>
      <c r="L33" s="82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</row>
    <row r="34" spans="1:29" ht="24.75" customHeight="1" x14ac:dyDescent="0.2">
      <c r="A34" s="16">
        <v>6</v>
      </c>
      <c r="B34" s="19" t="s">
        <v>83</v>
      </c>
      <c r="C34" s="19"/>
      <c r="D34" s="42"/>
      <c r="E34" s="42"/>
      <c r="F34" s="37">
        <v>0</v>
      </c>
      <c r="G34" s="23">
        <f>D34*F34</f>
        <v>0</v>
      </c>
      <c r="H34" s="80"/>
      <c r="I34" s="81"/>
      <c r="J34" s="81"/>
      <c r="K34" s="81"/>
      <c r="L34" s="82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</row>
    <row r="35" spans="1:29" ht="24.75" customHeight="1" x14ac:dyDescent="0.2">
      <c r="A35" s="16">
        <v>7</v>
      </c>
      <c r="B35" s="19" t="s">
        <v>84</v>
      </c>
      <c r="C35" s="19"/>
      <c r="D35" s="42"/>
      <c r="E35" s="42"/>
      <c r="F35" s="37">
        <v>0</v>
      </c>
      <c r="G35" s="23">
        <f>D35*F35</f>
        <v>0</v>
      </c>
      <c r="H35" s="80" t="s">
        <v>65</v>
      </c>
      <c r="I35" s="81"/>
      <c r="J35" s="81"/>
      <c r="K35" s="81"/>
      <c r="L35" s="82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</row>
    <row r="36" spans="1:29" ht="24.75" customHeight="1" x14ac:dyDescent="0.2">
      <c r="A36" s="16">
        <v>14</v>
      </c>
      <c r="B36" s="19" t="s">
        <v>85</v>
      </c>
      <c r="C36" s="19" t="s">
        <v>139</v>
      </c>
      <c r="D36" s="40"/>
      <c r="E36" s="41" t="s">
        <v>41</v>
      </c>
      <c r="F36" s="37">
        <v>500</v>
      </c>
      <c r="G36" s="23">
        <f>D36*F36</f>
        <v>0</v>
      </c>
      <c r="H36" s="80" t="s">
        <v>15</v>
      </c>
      <c r="I36" s="81"/>
      <c r="J36" s="81"/>
      <c r="K36" s="81"/>
      <c r="L36" s="82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</row>
    <row r="37" spans="1:29" ht="24.75" customHeight="1" x14ac:dyDescent="0.2">
      <c r="A37" s="16">
        <v>15</v>
      </c>
      <c r="B37" s="19" t="s">
        <v>86</v>
      </c>
      <c r="C37" s="19" t="s">
        <v>139</v>
      </c>
      <c r="D37" s="35"/>
      <c r="E37" s="36" t="s">
        <v>41</v>
      </c>
      <c r="F37" s="37">
        <v>500</v>
      </c>
      <c r="G37" s="38">
        <f>D37*F37</f>
        <v>0</v>
      </c>
      <c r="H37" s="80" t="s">
        <v>15</v>
      </c>
      <c r="I37" s="81"/>
      <c r="J37" s="81"/>
      <c r="K37" s="81"/>
      <c r="L37" s="82"/>
      <c r="M37" s="39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</row>
    <row r="38" spans="1:29" ht="24.75" customHeight="1" x14ac:dyDescent="0.2">
      <c r="A38" s="16">
        <v>15</v>
      </c>
      <c r="B38" s="19" t="s">
        <v>86</v>
      </c>
      <c r="C38" s="19" t="s">
        <v>135</v>
      </c>
      <c r="D38" s="35"/>
      <c r="E38" s="36" t="s">
        <v>40</v>
      </c>
      <c r="F38" s="37">
        <v>200</v>
      </c>
      <c r="G38" s="38">
        <f>D38*F38</f>
        <v>0</v>
      </c>
      <c r="H38" s="95" t="s">
        <v>206</v>
      </c>
      <c r="I38" s="96"/>
      <c r="J38" s="96"/>
      <c r="K38" s="96"/>
      <c r="L38" s="97"/>
      <c r="M38" s="39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</row>
    <row r="39" spans="1:29" ht="24.75" customHeight="1" x14ac:dyDescent="0.2">
      <c r="A39" s="16">
        <v>16</v>
      </c>
      <c r="B39" s="19" t="s">
        <v>87</v>
      </c>
      <c r="C39" s="19" t="s">
        <v>139</v>
      </c>
      <c r="D39" s="40"/>
      <c r="E39" s="41" t="s">
        <v>41</v>
      </c>
      <c r="F39" s="37">
        <v>500</v>
      </c>
      <c r="G39" s="23">
        <f>D39*F39</f>
        <v>0</v>
      </c>
      <c r="H39" s="80" t="s">
        <v>15</v>
      </c>
      <c r="I39" s="81"/>
      <c r="J39" s="81"/>
      <c r="K39" s="81"/>
      <c r="L39" s="82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</row>
    <row r="40" spans="1:29" ht="24.75" customHeight="1" x14ac:dyDescent="0.2">
      <c r="A40" s="16">
        <v>17</v>
      </c>
      <c r="B40" s="19" t="s">
        <v>159</v>
      </c>
      <c r="C40" s="19" t="s">
        <v>139</v>
      </c>
      <c r="D40" s="40"/>
      <c r="E40" s="41" t="s">
        <v>41</v>
      </c>
      <c r="F40" s="37">
        <v>500</v>
      </c>
      <c r="G40" s="23">
        <f>D40*F40</f>
        <v>0</v>
      </c>
      <c r="H40" s="80" t="s">
        <v>15</v>
      </c>
      <c r="I40" s="81"/>
      <c r="J40" s="81"/>
      <c r="K40" s="81"/>
      <c r="L40" s="82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</row>
    <row r="41" spans="1:29" ht="24.75" customHeight="1" x14ac:dyDescent="0.2">
      <c r="A41" s="16">
        <v>18</v>
      </c>
      <c r="B41" s="19" t="s">
        <v>177</v>
      </c>
      <c r="C41" s="19" t="s">
        <v>178</v>
      </c>
      <c r="D41" s="35"/>
      <c r="E41" s="36" t="s">
        <v>43</v>
      </c>
      <c r="F41" s="37">
        <v>600</v>
      </c>
      <c r="G41" s="38">
        <f>D41*F41</f>
        <v>0</v>
      </c>
      <c r="H41" s="95" t="s">
        <v>179</v>
      </c>
      <c r="I41" s="96"/>
      <c r="J41" s="96"/>
      <c r="K41" s="96"/>
      <c r="L41" s="97"/>
      <c r="M41" s="39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</row>
    <row r="42" spans="1:29" ht="24.75" customHeight="1" x14ac:dyDescent="0.2">
      <c r="A42" s="16">
        <v>19</v>
      </c>
      <c r="B42" s="19" t="s">
        <v>88</v>
      </c>
      <c r="C42" s="19" t="s">
        <v>135</v>
      </c>
      <c r="D42" s="35"/>
      <c r="E42" s="36" t="s">
        <v>43</v>
      </c>
      <c r="F42" s="37">
        <v>200</v>
      </c>
      <c r="G42" s="38">
        <f>D42*F42</f>
        <v>0</v>
      </c>
      <c r="H42" s="95" t="s">
        <v>205</v>
      </c>
      <c r="I42" s="96"/>
      <c r="J42" s="96"/>
      <c r="K42" s="96"/>
      <c r="L42" s="97"/>
      <c r="M42" s="39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</row>
    <row r="43" spans="1:29" ht="24.75" customHeight="1" x14ac:dyDescent="0.2">
      <c r="A43" s="16">
        <v>20</v>
      </c>
      <c r="B43" s="19" t="s">
        <v>89</v>
      </c>
      <c r="C43" s="19"/>
      <c r="D43" s="43"/>
      <c r="E43" s="43"/>
      <c r="F43" s="37">
        <v>0</v>
      </c>
      <c r="G43" s="38">
        <f>D43*F43</f>
        <v>0</v>
      </c>
      <c r="H43" s="80" t="s">
        <v>44</v>
      </c>
      <c r="I43" s="81"/>
      <c r="J43" s="81"/>
      <c r="K43" s="81"/>
      <c r="L43" s="82"/>
      <c r="M43" s="39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</row>
    <row r="44" spans="1:29" ht="24.75" customHeight="1" x14ac:dyDescent="0.2">
      <c r="A44" s="16">
        <v>21</v>
      </c>
      <c r="B44" s="19" t="s">
        <v>90</v>
      </c>
      <c r="C44" s="19"/>
      <c r="D44" s="43"/>
      <c r="E44" s="43"/>
      <c r="F44" s="37">
        <v>0</v>
      </c>
      <c r="G44" s="38">
        <f>D44*F44</f>
        <v>0</v>
      </c>
      <c r="H44" s="80" t="s">
        <v>52</v>
      </c>
      <c r="I44" s="81"/>
      <c r="J44" s="81"/>
      <c r="K44" s="81"/>
      <c r="L44" s="82"/>
      <c r="M44" s="39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</row>
    <row r="45" spans="1:29" ht="24.75" customHeight="1" x14ac:dyDescent="0.2">
      <c r="A45" s="16">
        <v>23</v>
      </c>
      <c r="B45" s="19" t="s">
        <v>91</v>
      </c>
      <c r="C45" s="19"/>
      <c r="D45" s="43"/>
      <c r="E45" s="43"/>
      <c r="F45" s="37">
        <v>0</v>
      </c>
      <c r="G45" s="38">
        <f>D45*F45</f>
        <v>0</v>
      </c>
      <c r="H45" s="80" t="s">
        <v>58</v>
      </c>
      <c r="I45" s="81"/>
      <c r="J45" s="81"/>
      <c r="K45" s="81"/>
      <c r="L45" s="82"/>
      <c r="M45" s="39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</row>
    <row r="46" spans="1:29" ht="24.75" customHeight="1" x14ac:dyDescent="0.2">
      <c r="A46" s="16">
        <v>24</v>
      </c>
      <c r="B46" s="19" t="s">
        <v>92</v>
      </c>
      <c r="C46" s="19"/>
      <c r="D46" s="43"/>
      <c r="E46" s="43"/>
      <c r="F46" s="37">
        <v>0</v>
      </c>
      <c r="G46" s="38">
        <f>D46*F46</f>
        <v>0</v>
      </c>
      <c r="H46" s="80"/>
      <c r="I46" s="81"/>
      <c r="J46" s="81"/>
      <c r="K46" s="81"/>
      <c r="L46" s="82"/>
      <c r="M46" s="39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</row>
    <row r="47" spans="1:29" ht="24.75" customHeight="1" x14ac:dyDescent="0.2">
      <c r="A47" s="16">
        <v>25</v>
      </c>
      <c r="B47" s="19" t="s">
        <v>121</v>
      </c>
      <c r="C47" s="19" t="s">
        <v>149</v>
      </c>
      <c r="D47" s="35"/>
      <c r="E47" s="36" t="s">
        <v>68</v>
      </c>
      <c r="F47" s="37">
        <v>10000</v>
      </c>
      <c r="G47" s="38">
        <f>D47*F47</f>
        <v>0</v>
      </c>
      <c r="H47" s="80" t="s">
        <v>69</v>
      </c>
      <c r="I47" s="81"/>
      <c r="J47" s="81"/>
      <c r="K47" s="81"/>
      <c r="L47" s="82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</row>
    <row r="48" spans="1:29" ht="24.75" customHeight="1" x14ac:dyDescent="0.2">
      <c r="A48" s="16">
        <v>26</v>
      </c>
      <c r="B48" s="19" t="s">
        <v>93</v>
      </c>
      <c r="C48" s="19" t="s">
        <v>137</v>
      </c>
      <c r="D48" s="40"/>
      <c r="E48" s="41" t="s">
        <v>46</v>
      </c>
      <c r="F48" s="37">
        <v>10000</v>
      </c>
      <c r="G48" s="23">
        <f>D48*F48</f>
        <v>0</v>
      </c>
      <c r="H48" s="80" t="s">
        <v>16</v>
      </c>
      <c r="I48" s="81"/>
      <c r="J48" s="81"/>
      <c r="K48" s="81"/>
      <c r="L48" s="82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</row>
    <row r="49" spans="1:29" ht="24.75" customHeight="1" x14ac:dyDescent="0.2">
      <c r="A49" s="16">
        <v>27</v>
      </c>
      <c r="B49" s="19" t="s">
        <v>94</v>
      </c>
      <c r="C49" s="19" t="s">
        <v>141</v>
      </c>
      <c r="D49" s="40"/>
      <c r="E49" s="41" t="s">
        <v>46</v>
      </c>
      <c r="F49" s="37">
        <v>5000</v>
      </c>
      <c r="G49" s="23">
        <f>D49*F49</f>
        <v>0</v>
      </c>
      <c r="H49" s="80" t="s">
        <v>17</v>
      </c>
      <c r="I49" s="81"/>
      <c r="J49" s="81"/>
      <c r="K49" s="81"/>
      <c r="L49" s="82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</row>
    <row r="50" spans="1:29" ht="24.75" customHeight="1" x14ac:dyDescent="0.2">
      <c r="A50" s="16">
        <v>27</v>
      </c>
      <c r="B50" s="19" t="s">
        <v>94</v>
      </c>
      <c r="C50" s="19" t="s">
        <v>209</v>
      </c>
      <c r="D50" s="40"/>
      <c r="E50" s="41" t="s">
        <v>46</v>
      </c>
      <c r="F50" s="37">
        <v>10000</v>
      </c>
      <c r="G50" s="23">
        <f>D50*F50</f>
        <v>0</v>
      </c>
      <c r="H50" s="80" t="s">
        <v>27</v>
      </c>
      <c r="I50" s="81"/>
      <c r="J50" s="81"/>
      <c r="K50" s="81"/>
      <c r="L50" s="82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</row>
    <row r="51" spans="1:29" ht="24.75" customHeight="1" x14ac:dyDescent="0.2">
      <c r="A51" s="16">
        <v>27</v>
      </c>
      <c r="B51" s="19" t="s">
        <v>94</v>
      </c>
      <c r="C51" s="19" t="s">
        <v>209</v>
      </c>
      <c r="D51" s="40"/>
      <c r="E51" s="41" t="s">
        <v>46</v>
      </c>
      <c r="F51" s="37">
        <v>15000</v>
      </c>
      <c r="G51" s="23">
        <f>D51*F51</f>
        <v>0</v>
      </c>
      <c r="H51" s="80" t="s">
        <v>28</v>
      </c>
      <c r="I51" s="81"/>
      <c r="J51" s="81"/>
      <c r="K51" s="81"/>
      <c r="L51" s="82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</row>
    <row r="52" spans="1:29" ht="24.75" customHeight="1" x14ac:dyDescent="0.2">
      <c r="A52" s="16">
        <v>28</v>
      </c>
      <c r="B52" s="19" t="s">
        <v>95</v>
      </c>
      <c r="C52" s="19" t="s">
        <v>140</v>
      </c>
      <c r="D52" s="40"/>
      <c r="E52" s="41" t="s">
        <v>46</v>
      </c>
      <c r="F52" s="37">
        <v>1500</v>
      </c>
      <c r="G52" s="23">
        <f>D52*F52</f>
        <v>0</v>
      </c>
      <c r="H52" s="95" t="s">
        <v>18</v>
      </c>
      <c r="I52" s="96"/>
      <c r="J52" s="96"/>
      <c r="K52" s="96"/>
      <c r="L52" s="97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</row>
    <row r="53" spans="1:29" ht="24.75" customHeight="1" x14ac:dyDescent="0.2">
      <c r="A53" s="16">
        <v>28</v>
      </c>
      <c r="B53" s="19" t="s">
        <v>96</v>
      </c>
      <c r="C53" s="19" t="s">
        <v>142</v>
      </c>
      <c r="D53" s="40"/>
      <c r="E53" s="41" t="s">
        <v>47</v>
      </c>
      <c r="F53" s="37">
        <v>5</v>
      </c>
      <c r="G53" s="23">
        <f>D53*F53</f>
        <v>0</v>
      </c>
      <c r="H53" s="95" t="s">
        <v>19</v>
      </c>
      <c r="I53" s="96"/>
      <c r="J53" s="96"/>
      <c r="K53" s="96"/>
      <c r="L53" s="97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</row>
    <row r="54" spans="1:29" ht="24.75" customHeight="1" x14ac:dyDescent="0.2">
      <c r="A54" s="16">
        <v>31</v>
      </c>
      <c r="B54" s="19" t="s">
        <v>97</v>
      </c>
      <c r="C54" s="19" t="s">
        <v>135</v>
      </c>
      <c r="D54" s="35"/>
      <c r="E54" s="36" t="s">
        <v>43</v>
      </c>
      <c r="F54" s="37">
        <v>200</v>
      </c>
      <c r="G54" s="38">
        <f>D54*F54</f>
        <v>0</v>
      </c>
      <c r="H54" s="95" t="s">
        <v>207</v>
      </c>
      <c r="I54" s="96"/>
      <c r="J54" s="96"/>
      <c r="K54" s="96"/>
      <c r="L54" s="97"/>
      <c r="M54" s="39"/>
    </row>
    <row r="55" spans="1:29" ht="24.75" customHeight="1" x14ac:dyDescent="0.2">
      <c r="A55" s="16">
        <v>32</v>
      </c>
      <c r="B55" s="19" t="s">
        <v>98</v>
      </c>
      <c r="C55" s="19" t="s">
        <v>135</v>
      </c>
      <c r="D55" s="35"/>
      <c r="E55" s="36" t="s">
        <v>43</v>
      </c>
      <c r="F55" s="37">
        <v>200</v>
      </c>
      <c r="G55" s="38">
        <f>D55*F55</f>
        <v>0</v>
      </c>
      <c r="H55" s="95" t="s">
        <v>207</v>
      </c>
      <c r="I55" s="96"/>
      <c r="J55" s="96"/>
      <c r="K55" s="96"/>
      <c r="L55" s="97"/>
      <c r="M55" s="39"/>
    </row>
    <row r="56" spans="1:29" ht="24.75" customHeight="1" x14ac:dyDescent="0.2">
      <c r="A56" s="16">
        <v>33</v>
      </c>
      <c r="B56" s="19" t="s">
        <v>99</v>
      </c>
      <c r="C56" s="19" t="s">
        <v>135</v>
      </c>
      <c r="D56" s="35"/>
      <c r="E56" s="36" t="s">
        <v>43</v>
      </c>
      <c r="F56" s="37">
        <v>200</v>
      </c>
      <c r="G56" s="38">
        <f>D56*F56</f>
        <v>0</v>
      </c>
      <c r="H56" s="95" t="s">
        <v>208</v>
      </c>
      <c r="I56" s="96"/>
      <c r="J56" s="96"/>
      <c r="K56" s="96"/>
      <c r="L56" s="97"/>
      <c r="M56" s="39"/>
    </row>
    <row r="57" spans="1:29" ht="31.5" customHeight="1" x14ac:dyDescent="0.2">
      <c r="A57" s="16">
        <v>34</v>
      </c>
      <c r="B57" s="19" t="s">
        <v>100</v>
      </c>
      <c r="C57" s="19" t="s">
        <v>135</v>
      </c>
      <c r="D57" s="35"/>
      <c r="E57" s="36" t="s">
        <v>43</v>
      </c>
      <c r="F57" s="37">
        <v>200</v>
      </c>
      <c r="G57" s="38">
        <f>D57*F57</f>
        <v>0</v>
      </c>
      <c r="H57" s="95" t="s">
        <v>208</v>
      </c>
      <c r="I57" s="96"/>
      <c r="J57" s="96"/>
      <c r="K57" s="96"/>
      <c r="L57" s="97"/>
      <c r="M57" s="39"/>
    </row>
    <row r="58" spans="1:29" ht="24.75" customHeight="1" x14ac:dyDescent="0.2">
      <c r="A58" s="16">
        <v>35</v>
      </c>
      <c r="B58" s="19" t="s">
        <v>101</v>
      </c>
      <c r="C58" s="19"/>
      <c r="D58" s="43"/>
      <c r="E58" s="43"/>
      <c r="F58" s="37">
        <v>0</v>
      </c>
      <c r="G58" s="38">
        <f>D58*F58</f>
        <v>0</v>
      </c>
      <c r="H58" s="95" t="s">
        <v>49</v>
      </c>
      <c r="I58" s="96"/>
      <c r="J58" s="96"/>
      <c r="K58" s="96"/>
      <c r="L58" s="97"/>
      <c r="M58" s="39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</row>
    <row r="59" spans="1:29" ht="24.75" customHeight="1" x14ac:dyDescent="0.2">
      <c r="A59" s="63" t="s">
        <v>190</v>
      </c>
      <c r="B59" s="19" t="s">
        <v>160</v>
      </c>
      <c r="C59" s="19" t="s">
        <v>139</v>
      </c>
      <c r="D59" s="35"/>
      <c r="E59" s="36" t="s">
        <v>41</v>
      </c>
      <c r="F59" s="37">
        <v>600</v>
      </c>
      <c r="G59" s="38">
        <f>D59*F59</f>
        <v>0</v>
      </c>
      <c r="H59" s="80" t="s">
        <v>66</v>
      </c>
      <c r="I59" s="81"/>
      <c r="J59" s="81"/>
      <c r="K59" s="81"/>
      <c r="L59" s="82"/>
      <c r="M59" s="39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</row>
    <row r="60" spans="1:29" ht="56.25" customHeight="1" x14ac:dyDescent="0.2">
      <c r="A60" s="63" t="s">
        <v>191</v>
      </c>
      <c r="B60" s="19" t="s">
        <v>48</v>
      </c>
      <c r="C60" s="19" t="s">
        <v>142</v>
      </c>
      <c r="D60" s="35"/>
      <c r="E60" s="36" t="s">
        <v>50</v>
      </c>
      <c r="F60" s="37">
        <v>600</v>
      </c>
      <c r="G60" s="38">
        <f>D60*F60</f>
        <v>0</v>
      </c>
      <c r="H60" s="95" t="s">
        <v>187</v>
      </c>
      <c r="I60" s="96"/>
      <c r="J60" s="96"/>
      <c r="K60" s="96"/>
      <c r="L60" s="97"/>
      <c r="M60" s="39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</row>
    <row r="61" spans="1:29" ht="24.75" customHeight="1" x14ac:dyDescent="0.2">
      <c r="A61" s="16">
        <v>40</v>
      </c>
      <c r="B61" s="19" t="s">
        <v>102</v>
      </c>
      <c r="C61" s="19" t="s">
        <v>135</v>
      </c>
      <c r="D61" s="35"/>
      <c r="E61" s="36" t="s">
        <v>43</v>
      </c>
      <c r="F61" s="37">
        <v>200</v>
      </c>
      <c r="G61" s="38">
        <f>D61*F61</f>
        <v>0</v>
      </c>
      <c r="H61" s="95" t="s">
        <v>205</v>
      </c>
      <c r="I61" s="96"/>
      <c r="J61" s="96"/>
      <c r="K61" s="96"/>
      <c r="L61" s="97"/>
      <c r="M61" s="39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</row>
    <row r="62" spans="1:29" ht="24.75" customHeight="1" x14ac:dyDescent="0.2">
      <c r="A62" s="16">
        <v>41</v>
      </c>
      <c r="B62" s="19" t="s">
        <v>103</v>
      </c>
      <c r="C62" s="19" t="s">
        <v>135</v>
      </c>
      <c r="D62" s="35"/>
      <c r="E62" s="36" t="s">
        <v>43</v>
      </c>
      <c r="F62" s="37">
        <v>200</v>
      </c>
      <c r="G62" s="38">
        <f>D62*F62</f>
        <v>0</v>
      </c>
      <c r="H62" s="95" t="s">
        <v>205</v>
      </c>
      <c r="I62" s="96"/>
      <c r="J62" s="96"/>
      <c r="K62" s="96"/>
      <c r="L62" s="97"/>
      <c r="M62" s="39"/>
    </row>
    <row r="63" spans="1:29" ht="24.75" customHeight="1" x14ac:dyDescent="0.2">
      <c r="A63" s="16">
        <v>42</v>
      </c>
      <c r="B63" s="19" t="s">
        <v>104</v>
      </c>
      <c r="C63" s="19" t="s">
        <v>135</v>
      </c>
      <c r="D63" s="35"/>
      <c r="E63" s="36" t="s">
        <v>43</v>
      </c>
      <c r="F63" s="37">
        <v>200</v>
      </c>
      <c r="G63" s="38">
        <f>D63*F63</f>
        <v>0</v>
      </c>
      <c r="H63" s="95" t="s">
        <v>205</v>
      </c>
      <c r="I63" s="96"/>
      <c r="J63" s="96"/>
      <c r="K63" s="96"/>
      <c r="L63" s="97"/>
      <c r="M63" s="39"/>
    </row>
    <row r="64" spans="1:29" ht="24.75" customHeight="1" x14ac:dyDescent="0.2">
      <c r="A64" s="16">
        <v>43</v>
      </c>
      <c r="B64" s="19" t="s">
        <v>106</v>
      </c>
      <c r="C64" s="19"/>
      <c r="D64" s="43"/>
      <c r="E64" s="43"/>
      <c r="F64" s="37">
        <v>0</v>
      </c>
      <c r="G64" s="38">
        <f>D64*F64</f>
        <v>0</v>
      </c>
      <c r="H64" s="95" t="s">
        <v>52</v>
      </c>
      <c r="I64" s="96"/>
      <c r="J64" s="96"/>
      <c r="K64" s="96"/>
      <c r="L64" s="97"/>
      <c r="M64" s="39"/>
    </row>
    <row r="65" spans="1:29" ht="24.75" customHeight="1" x14ac:dyDescent="0.2">
      <c r="A65" s="16">
        <v>44</v>
      </c>
      <c r="B65" s="19" t="s">
        <v>107</v>
      </c>
      <c r="C65" s="19" t="s">
        <v>139</v>
      </c>
      <c r="D65" s="35"/>
      <c r="E65" s="36" t="s">
        <v>41</v>
      </c>
      <c r="F65" s="37">
        <v>500</v>
      </c>
      <c r="G65" s="38">
        <f>D65*F65</f>
        <v>0</v>
      </c>
      <c r="H65" s="80" t="s">
        <v>15</v>
      </c>
      <c r="I65" s="81"/>
      <c r="J65" s="81"/>
      <c r="K65" s="81"/>
      <c r="L65" s="82"/>
      <c r="M65" s="39"/>
    </row>
    <row r="66" spans="1:29" ht="24.75" customHeight="1" x14ac:dyDescent="0.2">
      <c r="A66" s="16">
        <v>45</v>
      </c>
      <c r="B66" s="19" t="s">
        <v>105</v>
      </c>
      <c r="C66" s="19"/>
      <c r="D66" s="43"/>
      <c r="E66" s="43"/>
      <c r="F66" s="37">
        <v>0</v>
      </c>
      <c r="G66" s="38">
        <f>D66*F66</f>
        <v>0</v>
      </c>
      <c r="H66" s="95" t="s">
        <v>52</v>
      </c>
      <c r="I66" s="96"/>
      <c r="J66" s="96"/>
      <c r="K66" s="96"/>
      <c r="L66" s="97"/>
      <c r="M66" s="39"/>
    </row>
    <row r="67" spans="1:29" ht="24.75" customHeight="1" x14ac:dyDescent="0.2">
      <c r="A67" s="16">
        <v>46</v>
      </c>
      <c r="B67" s="44" t="s">
        <v>111</v>
      </c>
      <c r="C67" s="44"/>
      <c r="D67" s="42"/>
      <c r="E67" s="43"/>
      <c r="F67" s="37">
        <v>0</v>
      </c>
      <c r="G67" s="23">
        <f>D67*F67</f>
        <v>0</v>
      </c>
      <c r="H67" s="95" t="s">
        <v>52</v>
      </c>
      <c r="I67" s="96"/>
      <c r="J67" s="96"/>
      <c r="K67" s="96"/>
      <c r="L67" s="97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</row>
    <row r="68" spans="1:29" ht="24.75" customHeight="1" x14ac:dyDescent="0.2">
      <c r="A68" s="16">
        <v>47</v>
      </c>
      <c r="B68" s="73" t="s">
        <v>180</v>
      </c>
      <c r="C68" s="19" t="s">
        <v>139</v>
      </c>
      <c r="D68" s="35"/>
      <c r="E68" s="36" t="s">
        <v>41</v>
      </c>
      <c r="F68" s="37">
        <v>1000</v>
      </c>
      <c r="G68" s="23">
        <f>D68*F68</f>
        <v>0</v>
      </c>
      <c r="H68" s="80" t="s">
        <v>184</v>
      </c>
      <c r="I68" s="81"/>
      <c r="J68" s="81"/>
      <c r="K68" s="81"/>
      <c r="L68" s="82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</row>
    <row r="69" spans="1:29" ht="24.75" customHeight="1" x14ac:dyDescent="0.2">
      <c r="A69" s="16">
        <v>48</v>
      </c>
      <c r="B69" s="19" t="s">
        <v>112</v>
      </c>
      <c r="C69" s="19" t="s">
        <v>135</v>
      </c>
      <c r="D69" s="35"/>
      <c r="E69" s="36" t="s">
        <v>40</v>
      </c>
      <c r="F69" s="37">
        <v>200</v>
      </c>
      <c r="G69" s="23">
        <f>D69*F69</f>
        <v>0</v>
      </c>
      <c r="H69" s="95" t="s">
        <v>205</v>
      </c>
      <c r="I69" s="96"/>
      <c r="J69" s="96"/>
      <c r="K69" s="96"/>
      <c r="L69" s="97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</row>
    <row r="70" spans="1:29" ht="24.75" customHeight="1" x14ac:dyDescent="0.2">
      <c r="A70" s="16">
        <v>48</v>
      </c>
      <c r="B70" s="19" t="s">
        <v>48</v>
      </c>
      <c r="C70" s="19" t="s">
        <v>142</v>
      </c>
      <c r="D70" s="35"/>
      <c r="E70" s="36" t="s">
        <v>50</v>
      </c>
      <c r="F70" s="37">
        <v>600</v>
      </c>
      <c r="G70" s="23">
        <f>D70*F70</f>
        <v>0</v>
      </c>
      <c r="H70" s="95" t="s">
        <v>163</v>
      </c>
      <c r="I70" s="96"/>
      <c r="J70" s="96"/>
      <c r="K70" s="96"/>
      <c r="L70" s="97"/>
      <c r="M70" s="39"/>
    </row>
    <row r="71" spans="1:29" ht="24.75" customHeight="1" x14ac:dyDescent="0.2">
      <c r="A71" s="16">
        <v>49</v>
      </c>
      <c r="B71" s="19" t="s">
        <v>108</v>
      </c>
      <c r="C71" s="19" t="s">
        <v>137</v>
      </c>
      <c r="D71" s="35"/>
      <c r="E71" s="36" t="s">
        <v>40</v>
      </c>
      <c r="F71" s="37">
        <v>200</v>
      </c>
      <c r="G71" s="38">
        <f>D71*F71</f>
        <v>0</v>
      </c>
      <c r="H71" s="64" t="s">
        <v>67</v>
      </c>
      <c r="I71" s="65"/>
      <c r="J71" s="65"/>
      <c r="K71" s="65"/>
      <c r="L71" s="66"/>
      <c r="M71" s="39"/>
    </row>
    <row r="72" spans="1:29" ht="24.75" customHeight="1" x14ac:dyDescent="0.2">
      <c r="A72" s="16">
        <v>50</v>
      </c>
      <c r="B72" s="19" t="s">
        <v>72</v>
      </c>
      <c r="C72" s="19" t="s">
        <v>137</v>
      </c>
      <c r="D72" s="35"/>
      <c r="E72" s="36" t="s">
        <v>40</v>
      </c>
      <c r="F72" s="37">
        <v>200</v>
      </c>
      <c r="G72" s="23">
        <f>D72*F72</f>
        <v>0</v>
      </c>
      <c r="H72" s="64" t="s">
        <v>67</v>
      </c>
      <c r="I72" s="65"/>
      <c r="J72" s="65"/>
      <c r="K72" s="65"/>
      <c r="L72" s="66"/>
      <c r="M72" s="39"/>
    </row>
    <row r="73" spans="1:29" ht="24.75" customHeight="1" x14ac:dyDescent="0.2">
      <c r="A73" s="16">
        <v>52</v>
      </c>
      <c r="B73" s="19" t="s">
        <v>109</v>
      </c>
      <c r="C73" s="19" t="s">
        <v>135</v>
      </c>
      <c r="D73" s="35"/>
      <c r="E73" s="36" t="s">
        <v>43</v>
      </c>
      <c r="F73" s="37">
        <v>200</v>
      </c>
      <c r="G73" s="38">
        <f>D73*F73</f>
        <v>0</v>
      </c>
      <c r="H73" s="95" t="s">
        <v>205</v>
      </c>
      <c r="I73" s="96"/>
      <c r="J73" s="96"/>
      <c r="K73" s="96"/>
      <c r="L73" s="97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</row>
    <row r="74" spans="1:29" ht="24.75" customHeight="1" x14ac:dyDescent="0.2">
      <c r="A74" s="16">
        <v>52</v>
      </c>
      <c r="B74" s="19" t="s">
        <v>110</v>
      </c>
      <c r="C74" s="19" t="s">
        <v>139</v>
      </c>
      <c r="D74" s="40"/>
      <c r="E74" s="36" t="s">
        <v>41</v>
      </c>
      <c r="F74" s="37">
        <v>500</v>
      </c>
      <c r="G74" s="23">
        <f>D74*F74</f>
        <v>0</v>
      </c>
      <c r="H74" s="64" t="s">
        <v>53</v>
      </c>
      <c r="I74" s="65"/>
      <c r="J74" s="65"/>
      <c r="K74" s="65"/>
      <c r="L74" s="66"/>
      <c r="M74" s="39"/>
    </row>
    <row r="75" spans="1:29" ht="24.75" customHeight="1" x14ac:dyDescent="0.2">
      <c r="A75" s="16">
        <v>54</v>
      </c>
      <c r="B75" s="19" t="s">
        <v>114</v>
      </c>
      <c r="C75" s="19" t="s">
        <v>136</v>
      </c>
      <c r="D75" s="40"/>
      <c r="E75" s="36" t="s">
        <v>54</v>
      </c>
      <c r="F75" s="37">
        <v>450</v>
      </c>
      <c r="G75" s="23">
        <f>D75*F75</f>
        <v>0</v>
      </c>
      <c r="H75" s="80"/>
      <c r="I75" s="81"/>
      <c r="J75" s="81"/>
      <c r="K75" s="81"/>
      <c r="L75" s="82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</row>
    <row r="76" spans="1:29" ht="24.75" customHeight="1" x14ac:dyDescent="0.2">
      <c r="A76" s="16">
        <v>55</v>
      </c>
      <c r="B76" s="19" t="s">
        <v>113</v>
      </c>
      <c r="C76" s="19" t="s">
        <v>136</v>
      </c>
      <c r="D76" s="40"/>
      <c r="E76" s="36" t="s">
        <v>54</v>
      </c>
      <c r="F76" s="37">
        <v>300</v>
      </c>
      <c r="G76" s="23">
        <f>D76*F76</f>
        <v>0</v>
      </c>
      <c r="H76" s="80"/>
      <c r="I76" s="81"/>
      <c r="J76" s="81"/>
      <c r="K76" s="81"/>
      <c r="L76" s="82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</row>
    <row r="77" spans="1:29" ht="24.75" customHeight="1" x14ac:dyDescent="0.2">
      <c r="A77" s="16">
        <v>56</v>
      </c>
      <c r="B77" s="19" t="s">
        <v>164</v>
      </c>
      <c r="C77" s="19" t="s">
        <v>136</v>
      </c>
      <c r="D77" s="40"/>
      <c r="E77" s="36" t="s">
        <v>54</v>
      </c>
      <c r="F77" s="37">
        <v>350</v>
      </c>
      <c r="G77" s="23">
        <f>D77*F77</f>
        <v>0</v>
      </c>
      <c r="H77" s="80"/>
      <c r="I77" s="81"/>
      <c r="J77" s="81"/>
      <c r="K77" s="81"/>
      <c r="L77" s="82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</row>
    <row r="78" spans="1:29" ht="24.75" customHeight="1" x14ac:dyDescent="0.2">
      <c r="A78" s="16">
        <v>60</v>
      </c>
      <c r="B78" s="19" t="s">
        <v>199</v>
      </c>
      <c r="C78" s="19" t="s">
        <v>135</v>
      </c>
      <c r="D78" s="35"/>
      <c r="E78" s="36" t="s">
        <v>43</v>
      </c>
      <c r="F78" s="37">
        <v>200</v>
      </c>
      <c r="G78" s="38">
        <f>D78*F78</f>
        <v>0</v>
      </c>
      <c r="H78" s="95" t="s">
        <v>205</v>
      </c>
      <c r="I78" s="96"/>
      <c r="J78" s="96"/>
      <c r="K78" s="96"/>
      <c r="L78" s="97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</row>
    <row r="79" spans="1:29" ht="24.75" customHeight="1" x14ac:dyDescent="0.2">
      <c r="A79" s="16">
        <v>60</v>
      </c>
      <c r="B79" s="19" t="s">
        <v>199</v>
      </c>
      <c r="C79" s="19" t="s">
        <v>136</v>
      </c>
      <c r="D79" s="35"/>
      <c r="E79" s="36" t="s">
        <v>54</v>
      </c>
      <c r="F79" s="37">
        <v>300</v>
      </c>
      <c r="G79" s="38">
        <f>D79*F79</f>
        <v>0</v>
      </c>
      <c r="H79" s="80"/>
      <c r="I79" s="81"/>
      <c r="J79" s="81"/>
      <c r="K79" s="81"/>
      <c r="L79" s="82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</row>
    <row r="80" spans="1:29" ht="24.75" customHeight="1" x14ac:dyDescent="0.2">
      <c r="A80" s="16">
        <v>61</v>
      </c>
      <c r="B80" s="19" t="s">
        <v>115</v>
      </c>
      <c r="C80" s="19" t="s">
        <v>136</v>
      </c>
      <c r="D80" s="40"/>
      <c r="E80" s="36" t="s">
        <v>54</v>
      </c>
      <c r="F80" s="37">
        <v>300</v>
      </c>
      <c r="G80" s="23">
        <f>D80*F80</f>
        <v>0</v>
      </c>
      <c r="H80" s="80"/>
      <c r="I80" s="81"/>
      <c r="J80" s="81"/>
      <c r="K80" s="81"/>
      <c r="L80" s="82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</row>
    <row r="81" spans="1:29" ht="24.75" customHeight="1" x14ac:dyDescent="0.2">
      <c r="A81" s="16">
        <v>61</v>
      </c>
      <c r="B81" s="19" t="s">
        <v>115</v>
      </c>
      <c r="C81" s="19" t="s">
        <v>135</v>
      </c>
      <c r="D81" s="35"/>
      <c r="E81" s="41" t="s">
        <v>43</v>
      </c>
      <c r="F81" s="37">
        <v>200</v>
      </c>
      <c r="G81" s="38">
        <f>D81*F81</f>
        <v>0</v>
      </c>
      <c r="H81" s="95" t="s">
        <v>206</v>
      </c>
      <c r="I81" s="96"/>
      <c r="J81" s="96"/>
      <c r="K81" s="96"/>
      <c r="L81" s="97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</row>
    <row r="82" spans="1:29" ht="24.75" customHeight="1" x14ac:dyDescent="0.2">
      <c r="A82" s="16">
        <v>64</v>
      </c>
      <c r="B82" s="19" t="s">
        <v>181</v>
      </c>
      <c r="C82" s="19" t="s">
        <v>135</v>
      </c>
      <c r="D82" s="35"/>
      <c r="E82" s="41" t="s">
        <v>40</v>
      </c>
      <c r="F82" s="37">
        <v>500</v>
      </c>
      <c r="G82" s="38">
        <f>D82*F82</f>
        <v>0</v>
      </c>
      <c r="H82" s="95" t="s">
        <v>183</v>
      </c>
      <c r="I82" s="96"/>
      <c r="J82" s="96"/>
      <c r="K82" s="96"/>
      <c r="L82" s="97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</row>
    <row r="83" spans="1:29" ht="24.75" customHeight="1" x14ac:dyDescent="0.2">
      <c r="A83" s="16">
        <v>65</v>
      </c>
      <c r="B83" s="19" t="s">
        <v>182</v>
      </c>
      <c r="C83" s="19" t="s">
        <v>135</v>
      </c>
      <c r="D83" s="35"/>
      <c r="E83" s="41" t="s">
        <v>40</v>
      </c>
      <c r="F83" s="37">
        <v>500</v>
      </c>
      <c r="G83" s="38">
        <f>D83*F83</f>
        <v>0</v>
      </c>
      <c r="H83" s="95" t="s">
        <v>183</v>
      </c>
      <c r="I83" s="96"/>
      <c r="J83" s="96"/>
      <c r="K83" s="96"/>
      <c r="L83" s="97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</row>
    <row r="84" spans="1:29" ht="24.75" customHeight="1" thickBot="1" x14ac:dyDescent="0.25">
      <c r="A84" s="1"/>
      <c r="B84" s="19"/>
      <c r="C84" s="19"/>
      <c r="D84" s="35"/>
      <c r="E84" s="36"/>
      <c r="F84" s="37"/>
      <c r="G84" s="45">
        <f>D84*F84</f>
        <v>0</v>
      </c>
      <c r="H84" s="80"/>
      <c r="I84" s="81"/>
      <c r="J84" s="81"/>
      <c r="K84" s="81"/>
      <c r="L84" s="82"/>
      <c r="M84" s="39"/>
    </row>
    <row r="85" spans="1:29" ht="24.75" customHeight="1" thickTop="1" thickBot="1" x14ac:dyDescent="0.25">
      <c r="B85" s="83" t="s">
        <v>154</v>
      </c>
      <c r="C85" s="84"/>
      <c r="D85" s="84"/>
      <c r="E85" s="84"/>
      <c r="F85" s="85"/>
      <c r="G85" s="46">
        <f>SUM(G29:G84)</f>
        <v>0</v>
      </c>
      <c r="H85" s="98"/>
      <c r="I85" s="99"/>
      <c r="J85" s="99"/>
      <c r="K85" s="99"/>
      <c r="L85" s="100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</row>
    <row r="86" spans="1:29" ht="24.75" customHeight="1" thickTop="1" x14ac:dyDescent="0.2">
      <c r="B86" s="129"/>
      <c r="C86" s="129"/>
      <c r="D86" s="130"/>
      <c r="E86" s="129"/>
      <c r="F86" s="129"/>
      <c r="G86" s="131"/>
      <c r="H86" s="132"/>
      <c r="I86" s="132"/>
      <c r="J86" s="132"/>
      <c r="K86" s="132"/>
      <c r="L86" s="132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</row>
    <row r="87" spans="1:29" x14ac:dyDescent="0.2">
      <c r="B87" s="13"/>
      <c r="C87" s="13"/>
      <c r="D87" s="47"/>
      <c r="E87" s="48"/>
      <c r="F87" s="49"/>
      <c r="G87" s="30"/>
      <c r="K87" s="49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</row>
    <row r="88" spans="1:29" x14ac:dyDescent="0.2">
      <c r="B88" s="13"/>
      <c r="C88" s="13"/>
      <c r="D88" s="48"/>
      <c r="E88" s="48"/>
      <c r="F88" s="49"/>
      <c r="G88" s="30"/>
      <c r="K88" s="49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</row>
    <row r="89" spans="1:29" ht="21" x14ac:dyDescent="0.2">
      <c r="A89" s="50" t="s">
        <v>36</v>
      </c>
      <c r="B89" s="13"/>
      <c r="C89" s="13"/>
      <c r="D89" s="48"/>
      <c r="E89" s="48"/>
      <c r="F89" s="49"/>
      <c r="G89" s="30"/>
      <c r="K89" s="49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</row>
    <row r="90" spans="1:29" ht="21" x14ac:dyDescent="0.2">
      <c r="A90" s="14" t="s">
        <v>57</v>
      </c>
      <c r="B90" s="13"/>
      <c r="C90" s="13"/>
      <c r="D90" s="48"/>
      <c r="E90" s="48"/>
      <c r="F90" s="49"/>
      <c r="G90" s="30"/>
      <c r="K90" s="49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</row>
    <row r="91" spans="1:29" ht="24.75" customHeight="1" x14ac:dyDescent="0.2">
      <c r="B91" s="33" t="s">
        <v>6</v>
      </c>
      <c r="C91" s="60" t="s">
        <v>134</v>
      </c>
      <c r="D91" s="101" t="s">
        <v>38</v>
      </c>
      <c r="E91" s="102"/>
      <c r="F91" s="51" t="s">
        <v>7</v>
      </c>
      <c r="G91" s="51" t="s">
        <v>3</v>
      </c>
      <c r="H91" s="89" t="s">
        <v>4</v>
      </c>
      <c r="I91" s="90"/>
      <c r="J91" s="90"/>
      <c r="K91" s="90"/>
      <c r="L91" s="91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</row>
    <row r="92" spans="1:29" ht="24.75" customHeight="1" x14ac:dyDescent="0.2">
      <c r="A92" s="16">
        <v>8</v>
      </c>
      <c r="B92" s="19" t="s">
        <v>192</v>
      </c>
      <c r="C92" s="19" t="s">
        <v>148</v>
      </c>
      <c r="D92" s="35"/>
      <c r="E92" s="36" t="s">
        <v>43</v>
      </c>
      <c r="F92" s="37">
        <v>2000</v>
      </c>
      <c r="G92" s="38">
        <f>D92*F92</f>
        <v>0</v>
      </c>
      <c r="H92" s="80"/>
      <c r="I92" s="81"/>
      <c r="J92" s="81"/>
      <c r="K92" s="81"/>
      <c r="L92" s="82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</row>
    <row r="93" spans="1:29" ht="24.75" customHeight="1" x14ac:dyDescent="0.2">
      <c r="A93" s="16">
        <v>8</v>
      </c>
      <c r="B93" s="19" t="s">
        <v>193</v>
      </c>
      <c r="C93" s="19" t="s">
        <v>151</v>
      </c>
      <c r="D93" s="35"/>
      <c r="E93" s="36" t="s">
        <v>194</v>
      </c>
      <c r="F93" s="37">
        <v>500</v>
      </c>
      <c r="G93" s="38">
        <f>D93*F93</f>
        <v>0</v>
      </c>
      <c r="H93" s="80"/>
      <c r="I93" s="81"/>
      <c r="J93" s="81"/>
      <c r="K93" s="81"/>
      <c r="L93" s="82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</row>
    <row r="94" spans="1:29" ht="24.75" customHeight="1" x14ac:dyDescent="0.2">
      <c r="A94" s="16">
        <v>8</v>
      </c>
      <c r="B94" s="19" t="s">
        <v>196</v>
      </c>
      <c r="C94" s="19" t="s">
        <v>198</v>
      </c>
      <c r="D94" s="35"/>
      <c r="E94" s="36" t="s">
        <v>43</v>
      </c>
      <c r="F94" s="37">
        <v>500</v>
      </c>
      <c r="G94" s="38">
        <f>D94*F94</f>
        <v>0</v>
      </c>
      <c r="H94" s="80" t="s">
        <v>204</v>
      </c>
      <c r="I94" s="81"/>
      <c r="J94" s="81"/>
      <c r="K94" s="81"/>
      <c r="L94" s="82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</row>
    <row r="95" spans="1:29" ht="24.75" customHeight="1" x14ac:dyDescent="0.2">
      <c r="A95" s="16">
        <v>9</v>
      </c>
      <c r="B95" s="19" t="s">
        <v>195</v>
      </c>
      <c r="C95" s="19" t="s">
        <v>148</v>
      </c>
      <c r="D95" s="35"/>
      <c r="E95" s="36" t="s">
        <v>43</v>
      </c>
      <c r="F95" s="37">
        <v>6000</v>
      </c>
      <c r="G95" s="38">
        <f>D95*F95</f>
        <v>0</v>
      </c>
      <c r="H95" s="80"/>
      <c r="I95" s="81"/>
      <c r="J95" s="81"/>
      <c r="K95" s="81"/>
      <c r="L95" s="82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</row>
    <row r="96" spans="1:29" ht="24.75" customHeight="1" x14ac:dyDescent="0.2">
      <c r="A96" s="16">
        <v>10</v>
      </c>
      <c r="B96" s="19" t="s">
        <v>116</v>
      </c>
      <c r="C96" s="19" t="s">
        <v>148</v>
      </c>
      <c r="D96" s="35"/>
      <c r="E96" s="36" t="s">
        <v>43</v>
      </c>
      <c r="F96" s="37">
        <v>2100</v>
      </c>
      <c r="G96" s="38">
        <f>D96*F96</f>
        <v>0</v>
      </c>
      <c r="H96" s="80"/>
      <c r="I96" s="81"/>
      <c r="J96" s="81"/>
      <c r="K96" s="81"/>
      <c r="L96" s="82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</row>
    <row r="97" spans="1:29" ht="24.75" customHeight="1" x14ac:dyDescent="0.2">
      <c r="A97" s="16">
        <v>11</v>
      </c>
      <c r="B97" s="19" t="s">
        <v>117</v>
      </c>
      <c r="C97" s="19" t="s">
        <v>148</v>
      </c>
      <c r="D97" s="35"/>
      <c r="E97" s="36" t="s">
        <v>43</v>
      </c>
      <c r="F97" s="37">
        <v>2100</v>
      </c>
      <c r="G97" s="38">
        <f t="shared" ref="G97:G121" si="0">D97*F97</f>
        <v>0</v>
      </c>
      <c r="H97" s="80"/>
      <c r="I97" s="81"/>
      <c r="J97" s="81"/>
      <c r="K97" s="81"/>
      <c r="L97" s="82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</row>
    <row r="98" spans="1:29" ht="24.75" customHeight="1" x14ac:dyDescent="0.2">
      <c r="A98" s="16">
        <v>12</v>
      </c>
      <c r="B98" s="19" t="s">
        <v>118</v>
      </c>
      <c r="C98" s="19" t="s">
        <v>148</v>
      </c>
      <c r="D98" s="35"/>
      <c r="E98" s="36" t="s">
        <v>43</v>
      </c>
      <c r="F98" s="37">
        <v>5000</v>
      </c>
      <c r="G98" s="38">
        <f t="shared" si="0"/>
        <v>0</v>
      </c>
      <c r="H98" s="80"/>
      <c r="I98" s="81"/>
      <c r="J98" s="81"/>
      <c r="K98" s="81"/>
      <c r="L98" s="82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</row>
    <row r="99" spans="1:29" ht="24.75" customHeight="1" x14ac:dyDescent="0.2">
      <c r="A99" s="16">
        <v>13</v>
      </c>
      <c r="B99" s="19" t="s">
        <v>158</v>
      </c>
      <c r="C99" s="19" t="s">
        <v>148</v>
      </c>
      <c r="D99" s="35"/>
      <c r="E99" s="36" t="s">
        <v>43</v>
      </c>
      <c r="F99" s="37">
        <v>2100</v>
      </c>
      <c r="G99" s="38">
        <f t="shared" si="0"/>
        <v>0</v>
      </c>
      <c r="H99" s="80"/>
      <c r="I99" s="81"/>
      <c r="J99" s="81"/>
      <c r="K99" s="81"/>
      <c r="L99" s="82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</row>
    <row r="100" spans="1:29" ht="24.75" customHeight="1" x14ac:dyDescent="0.2">
      <c r="A100" s="16">
        <v>22</v>
      </c>
      <c r="B100" s="19" t="s">
        <v>119</v>
      </c>
      <c r="C100" s="19" t="s">
        <v>148</v>
      </c>
      <c r="D100" s="35"/>
      <c r="E100" s="36" t="s">
        <v>43</v>
      </c>
      <c r="F100" s="37">
        <v>500</v>
      </c>
      <c r="G100" s="38">
        <f t="shared" si="0"/>
        <v>0</v>
      </c>
      <c r="H100" s="80"/>
      <c r="I100" s="81"/>
      <c r="J100" s="81"/>
      <c r="K100" s="81"/>
      <c r="L100" s="82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</row>
    <row r="101" spans="1:29" ht="24.75" customHeight="1" x14ac:dyDescent="0.2">
      <c r="A101" s="16">
        <v>29</v>
      </c>
      <c r="B101" s="19" t="s">
        <v>120</v>
      </c>
      <c r="C101" s="19" t="s">
        <v>148</v>
      </c>
      <c r="D101" s="35"/>
      <c r="E101" s="36" t="s">
        <v>43</v>
      </c>
      <c r="F101" s="37">
        <v>500</v>
      </c>
      <c r="G101" s="38">
        <f t="shared" si="0"/>
        <v>0</v>
      </c>
      <c r="H101" s="80" t="s">
        <v>188</v>
      </c>
      <c r="I101" s="81"/>
      <c r="J101" s="81"/>
      <c r="K101" s="81"/>
      <c r="L101" s="82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</row>
    <row r="102" spans="1:29" ht="24.75" customHeight="1" x14ac:dyDescent="0.2">
      <c r="A102" s="16">
        <v>30</v>
      </c>
      <c r="B102" s="19" t="s">
        <v>197</v>
      </c>
      <c r="C102" s="19" t="s">
        <v>198</v>
      </c>
      <c r="D102" s="35"/>
      <c r="E102" s="36" t="s">
        <v>43</v>
      </c>
      <c r="F102" s="37">
        <v>1500</v>
      </c>
      <c r="G102" s="38">
        <f t="shared" si="0"/>
        <v>0</v>
      </c>
      <c r="H102" s="80"/>
      <c r="I102" s="81"/>
      <c r="J102" s="81"/>
      <c r="K102" s="81"/>
      <c r="L102" s="82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</row>
    <row r="103" spans="1:29" ht="24.75" customHeight="1" x14ac:dyDescent="0.2">
      <c r="A103" s="16">
        <v>30</v>
      </c>
      <c r="B103" s="19" t="s">
        <v>193</v>
      </c>
      <c r="C103" s="19" t="s">
        <v>151</v>
      </c>
      <c r="D103" s="35"/>
      <c r="E103" s="36" t="s">
        <v>194</v>
      </c>
      <c r="F103" s="37">
        <v>500</v>
      </c>
      <c r="G103" s="38">
        <f>D103*F103</f>
        <v>0</v>
      </c>
      <c r="H103" s="80"/>
      <c r="I103" s="81"/>
      <c r="J103" s="81"/>
      <c r="K103" s="81"/>
      <c r="L103" s="82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</row>
    <row r="104" spans="1:29" ht="24.75" customHeight="1" x14ac:dyDescent="0.2">
      <c r="A104" s="16">
        <v>36</v>
      </c>
      <c r="B104" s="19" t="s">
        <v>122</v>
      </c>
      <c r="C104" s="19" t="s">
        <v>148</v>
      </c>
      <c r="D104" s="35"/>
      <c r="E104" s="36" t="s">
        <v>43</v>
      </c>
      <c r="F104" s="37">
        <v>1500</v>
      </c>
      <c r="G104" s="38">
        <f t="shared" si="0"/>
        <v>0</v>
      </c>
      <c r="H104" s="80" t="s">
        <v>189</v>
      </c>
      <c r="I104" s="81"/>
      <c r="J104" s="81"/>
      <c r="K104" s="81"/>
      <c r="L104" s="82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</row>
    <row r="105" spans="1:29" ht="24.75" customHeight="1" x14ac:dyDescent="0.2">
      <c r="A105" s="16">
        <v>37</v>
      </c>
      <c r="B105" s="19" t="s">
        <v>123</v>
      </c>
      <c r="C105" s="19" t="s">
        <v>148</v>
      </c>
      <c r="D105" s="35"/>
      <c r="E105" s="36" t="s">
        <v>51</v>
      </c>
      <c r="F105" s="75">
        <v>74000</v>
      </c>
      <c r="G105" s="38">
        <f t="shared" si="0"/>
        <v>0</v>
      </c>
      <c r="H105" s="80" t="s">
        <v>186</v>
      </c>
      <c r="I105" s="81"/>
      <c r="J105" s="81"/>
      <c r="K105" s="81"/>
      <c r="L105" s="82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</row>
    <row r="106" spans="1:29" ht="24.75" customHeight="1" x14ac:dyDescent="0.2">
      <c r="A106" s="16">
        <v>37</v>
      </c>
      <c r="B106" s="19" t="s">
        <v>124</v>
      </c>
      <c r="C106" s="19" t="s">
        <v>148</v>
      </c>
      <c r="D106" s="35"/>
      <c r="E106" s="36" t="s">
        <v>43</v>
      </c>
      <c r="F106" s="37">
        <v>880</v>
      </c>
      <c r="G106" s="38">
        <f t="shared" si="0"/>
        <v>0</v>
      </c>
      <c r="H106" s="80" t="s">
        <v>161</v>
      </c>
      <c r="I106" s="81"/>
      <c r="J106" s="81"/>
      <c r="K106" s="81"/>
      <c r="L106" s="82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</row>
    <row r="107" spans="1:29" ht="24.75" customHeight="1" x14ac:dyDescent="0.2">
      <c r="A107" s="16">
        <v>38</v>
      </c>
      <c r="B107" s="19" t="s">
        <v>126</v>
      </c>
      <c r="C107" s="19" t="s">
        <v>148</v>
      </c>
      <c r="D107" s="35"/>
      <c r="E107" s="36" t="s">
        <v>43</v>
      </c>
      <c r="F107" s="37">
        <v>1210</v>
      </c>
      <c r="G107" s="38">
        <f>D107*F107</f>
        <v>0</v>
      </c>
      <c r="H107" s="92"/>
      <c r="I107" s="93"/>
      <c r="J107" s="93"/>
      <c r="K107" s="93"/>
      <c r="L107" s="9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</row>
    <row r="108" spans="1:29" ht="24.75" customHeight="1" x14ac:dyDescent="0.2">
      <c r="A108" s="16">
        <v>39</v>
      </c>
      <c r="B108" s="19" t="s">
        <v>125</v>
      </c>
      <c r="C108" s="19" t="s">
        <v>148</v>
      </c>
      <c r="D108" s="35"/>
      <c r="E108" s="36"/>
      <c r="F108" s="37"/>
      <c r="G108" s="38">
        <f t="shared" si="0"/>
        <v>0</v>
      </c>
      <c r="H108" s="80" t="s">
        <v>45</v>
      </c>
      <c r="I108" s="81"/>
      <c r="J108" s="81"/>
      <c r="K108" s="81"/>
      <c r="L108" s="82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</row>
    <row r="109" spans="1:29" ht="24.75" customHeight="1" x14ac:dyDescent="0.2">
      <c r="A109" s="16">
        <v>50</v>
      </c>
      <c r="B109" s="19" t="s">
        <v>162</v>
      </c>
      <c r="C109" s="19" t="s">
        <v>148</v>
      </c>
      <c r="D109" s="35"/>
      <c r="E109" s="36" t="s">
        <v>46</v>
      </c>
      <c r="F109" s="75">
        <v>22000</v>
      </c>
      <c r="G109" s="38">
        <f>D109*F109</f>
        <v>0</v>
      </c>
      <c r="H109" s="80"/>
      <c r="I109" s="81"/>
      <c r="J109" s="81"/>
      <c r="K109" s="81"/>
      <c r="L109" s="82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</row>
    <row r="110" spans="1:29" ht="24.75" customHeight="1" x14ac:dyDescent="0.2">
      <c r="A110" s="16">
        <v>53</v>
      </c>
      <c r="B110" s="19" t="s">
        <v>127</v>
      </c>
      <c r="C110" s="19" t="s">
        <v>148</v>
      </c>
      <c r="D110" s="35"/>
      <c r="E110" s="36" t="s">
        <v>43</v>
      </c>
      <c r="F110" s="37">
        <v>2000</v>
      </c>
      <c r="G110" s="38">
        <f t="shared" si="0"/>
        <v>0</v>
      </c>
      <c r="H110" s="92"/>
      <c r="I110" s="93"/>
      <c r="J110" s="93"/>
      <c r="K110" s="93"/>
      <c r="L110" s="9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</row>
    <row r="111" spans="1:29" ht="24.75" customHeight="1" x14ac:dyDescent="0.2">
      <c r="A111" s="16">
        <v>57</v>
      </c>
      <c r="B111" s="19" t="s">
        <v>133</v>
      </c>
      <c r="C111" s="19" t="s">
        <v>148</v>
      </c>
      <c r="D111" s="35"/>
      <c r="E111" s="36" t="s">
        <v>43</v>
      </c>
      <c r="F111" s="37">
        <v>1300</v>
      </c>
      <c r="G111" s="38">
        <f t="shared" si="0"/>
        <v>0</v>
      </c>
      <c r="H111" s="92"/>
      <c r="I111" s="93"/>
      <c r="J111" s="93"/>
      <c r="K111" s="93"/>
      <c r="L111" s="9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</row>
    <row r="112" spans="1:29" ht="24.75" customHeight="1" x14ac:dyDescent="0.2">
      <c r="A112" s="16">
        <v>58</v>
      </c>
      <c r="B112" s="19" t="s">
        <v>128</v>
      </c>
      <c r="C112" s="19" t="s">
        <v>149</v>
      </c>
      <c r="D112" s="35"/>
      <c r="E112" s="36" t="s">
        <v>68</v>
      </c>
      <c r="F112" s="37">
        <v>7000</v>
      </c>
      <c r="G112" s="38">
        <f t="shared" si="0"/>
        <v>0</v>
      </c>
      <c r="H112" s="92"/>
      <c r="I112" s="93"/>
      <c r="J112" s="93"/>
      <c r="K112" s="93"/>
      <c r="L112" s="9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</row>
    <row r="113" spans="1:29" ht="24.75" customHeight="1" x14ac:dyDescent="0.2">
      <c r="A113" s="16">
        <v>58</v>
      </c>
      <c r="B113" s="19" t="s">
        <v>128</v>
      </c>
      <c r="C113" s="19" t="s">
        <v>165</v>
      </c>
      <c r="D113" s="35"/>
      <c r="E113" s="36" t="s">
        <v>43</v>
      </c>
      <c r="F113" s="37">
        <v>700</v>
      </c>
      <c r="G113" s="38">
        <f t="shared" si="0"/>
        <v>0</v>
      </c>
      <c r="H113" s="92"/>
      <c r="I113" s="93"/>
      <c r="J113" s="93"/>
      <c r="K113" s="93"/>
      <c r="L113" s="9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</row>
    <row r="114" spans="1:29" ht="24.75" customHeight="1" x14ac:dyDescent="0.2">
      <c r="A114" s="16">
        <v>59</v>
      </c>
      <c r="B114" s="19" t="s">
        <v>131</v>
      </c>
      <c r="C114" s="19" t="s">
        <v>148</v>
      </c>
      <c r="D114" s="40"/>
      <c r="E114" s="36" t="s">
        <v>43</v>
      </c>
      <c r="F114" s="52">
        <v>2090</v>
      </c>
      <c r="G114" s="23">
        <f>D114*F114</f>
        <v>0</v>
      </c>
      <c r="H114" s="80"/>
      <c r="I114" s="81"/>
      <c r="J114" s="81"/>
      <c r="K114" s="81"/>
      <c r="L114" s="82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</row>
    <row r="115" spans="1:29" ht="24.75" customHeight="1" x14ac:dyDescent="0.2">
      <c r="A115" s="16">
        <v>59</v>
      </c>
      <c r="B115" s="19" t="s">
        <v>132</v>
      </c>
      <c r="C115" s="19" t="s">
        <v>148</v>
      </c>
      <c r="D115" s="40"/>
      <c r="E115" s="36" t="s">
        <v>43</v>
      </c>
      <c r="F115" s="52">
        <v>2090</v>
      </c>
      <c r="G115" s="23">
        <f>D115*F115</f>
        <v>0</v>
      </c>
      <c r="H115" s="80"/>
      <c r="I115" s="81"/>
      <c r="J115" s="81"/>
      <c r="K115" s="81"/>
      <c r="L115" s="82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</row>
    <row r="116" spans="1:29" ht="24.75" customHeight="1" x14ac:dyDescent="0.2">
      <c r="A116" s="16">
        <v>62</v>
      </c>
      <c r="B116" s="19" t="s">
        <v>129</v>
      </c>
      <c r="C116" s="19" t="s">
        <v>148</v>
      </c>
      <c r="D116" s="35"/>
      <c r="E116" s="36" t="s">
        <v>47</v>
      </c>
      <c r="F116" s="37">
        <v>2000</v>
      </c>
      <c r="G116" s="38">
        <f t="shared" si="0"/>
        <v>0</v>
      </c>
      <c r="H116" s="80"/>
      <c r="I116" s="81"/>
      <c r="J116" s="81"/>
      <c r="K116" s="81"/>
      <c r="L116" s="82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</row>
    <row r="117" spans="1:29" ht="24.75" customHeight="1" x14ac:dyDescent="0.2">
      <c r="A117" s="16">
        <v>61</v>
      </c>
      <c r="B117" s="19" t="s">
        <v>130</v>
      </c>
      <c r="C117" s="19" t="s">
        <v>148</v>
      </c>
      <c r="D117" s="35"/>
      <c r="E117" s="36" t="s">
        <v>47</v>
      </c>
      <c r="F117" s="37">
        <v>1650</v>
      </c>
      <c r="G117" s="38">
        <f t="shared" si="0"/>
        <v>0</v>
      </c>
      <c r="H117" s="80" t="s">
        <v>55</v>
      </c>
      <c r="I117" s="81"/>
      <c r="J117" s="81"/>
      <c r="K117" s="81"/>
      <c r="L117" s="82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</row>
    <row r="118" spans="1:29" ht="24.75" customHeight="1" x14ac:dyDescent="0.2">
      <c r="A118" s="16">
        <v>62</v>
      </c>
      <c r="B118" s="19" t="s">
        <v>130</v>
      </c>
      <c r="C118" s="19" t="s">
        <v>148</v>
      </c>
      <c r="D118" s="35"/>
      <c r="E118" s="36" t="s">
        <v>47</v>
      </c>
      <c r="F118" s="37">
        <v>1870</v>
      </c>
      <c r="G118" s="38">
        <f t="shared" si="0"/>
        <v>0</v>
      </c>
      <c r="H118" s="80" t="s">
        <v>56</v>
      </c>
      <c r="I118" s="81"/>
      <c r="J118" s="81"/>
      <c r="K118" s="81"/>
      <c r="L118" s="82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</row>
    <row r="119" spans="1:29" ht="24.75" customHeight="1" x14ac:dyDescent="0.2">
      <c r="A119" s="16">
        <v>63</v>
      </c>
      <c r="B119" s="19" t="s">
        <v>200</v>
      </c>
      <c r="C119" s="19" t="s">
        <v>136</v>
      </c>
      <c r="D119" s="35"/>
      <c r="E119" s="36" t="s">
        <v>54</v>
      </c>
      <c r="F119" s="37">
        <v>800</v>
      </c>
      <c r="G119" s="38">
        <f t="shared" si="0"/>
        <v>0</v>
      </c>
      <c r="H119" s="80" t="s">
        <v>201</v>
      </c>
      <c r="I119" s="81"/>
      <c r="J119" s="81"/>
      <c r="K119" s="81"/>
      <c r="L119" s="82"/>
      <c r="M119" s="24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</row>
    <row r="120" spans="1:29" ht="24.75" customHeight="1" x14ac:dyDescent="0.2">
      <c r="B120" s="19"/>
      <c r="C120" s="19"/>
      <c r="D120" s="35"/>
      <c r="E120" s="36"/>
      <c r="F120" s="37"/>
      <c r="G120" s="23">
        <f>D120*F120</f>
        <v>0</v>
      </c>
      <c r="H120" s="92"/>
      <c r="I120" s="93"/>
      <c r="J120" s="93"/>
      <c r="K120" s="93"/>
      <c r="L120" s="94"/>
      <c r="M120" s="24"/>
    </row>
    <row r="121" spans="1:29" ht="24.75" customHeight="1" thickBot="1" x14ac:dyDescent="0.25">
      <c r="B121" s="19"/>
      <c r="C121" s="19"/>
      <c r="D121" s="35"/>
      <c r="E121" s="36"/>
      <c r="F121" s="37"/>
      <c r="G121" s="45">
        <f t="shared" si="0"/>
        <v>0</v>
      </c>
      <c r="H121" s="92"/>
      <c r="I121" s="93"/>
      <c r="J121" s="93"/>
      <c r="K121" s="93"/>
      <c r="L121" s="94"/>
      <c r="M121" s="24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</row>
    <row r="122" spans="1:29" ht="24.75" customHeight="1" thickTop="1" thickBot="1" x14ac:dyDescent="0.25">
      <c r="B122" s="83" t="s">
        <v>152</v>
      </c>
      <c r="C122" s="84"/>
      <c r="D122" s="84"/>
      <c r="E122" s="84"/>
      <c r="F122" s="85"/>
      <c r="G122" s="46">
        <f>SUM(G92:G121)</f>
        <v>0</v>
      </c>
      <c r="H122" s="86"/>
      <c r="I122" s="87"/>
      <c r="J122" s="87"/>
      <c r="K122" s="87"/>
      <c r="L122" s="88"/>
      <c r="M122" s="24"/>
      <c r="N122" s="24"/>
      <c r="O122" s="24"/>
      <c r="P122" s="24"/>
      <c r="Q122" s="24"/>
      <c r="R122" s="24"/>
      <c r="S122" s="5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</row>
    <row r="123" spans="1:29" ht="24.75" customHeight="1" thickTop="1" x14ac:dyDescent="0.2">
      <c r="B123" s="18"/>
      <c r="C123" s="18"/>
      <c r="D123" s="53"/>
      <c r="E123" s="53"/>
      <c r="F123" s="54"/>
      <c r="G123" s="28"/>
      <c r="H123" s="53"/>
      <c r="I123" s="24"/>
      <c r="J123" s="16"/>
      <c r="K123" s="16"/>
      <c r="L123" s="16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</row>
    <row r="124" spans="1:29" ht="24.75" customHeight="1" x14ac:dyDescent="0.2">
      <c r="A124" s="11" t="s">
        <v>37</v>
      </c>
      <c r="B124" s="55"/>
      <c r="C124" s="55"/>
      <c r="D124" s="27"/>
      <c r="E124" s="27"/>
      <c r="F124" s="49"/>
      <c r="H124" s="54"/>
      <c r="I124" s="54"/>
      <c r="J124" s="54"/>
      <c r="L124" s="56"/>
      <c r="M124" s="56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</row>
    <row r="125" spans="1:29" ht="24.75" customHeight="1" x14ac:dyDescent="0.2">
      <c r="A125" s="14" t="s">
        <v>29</v>
      </c>
      <c r="B125" s="15"/>
      <c r="C125" s="15"/>
      <c r="D125" s="15"/>
      <c r="E125" s="15"/>
      <c r="F125" s="15"/>
      <c r="G125" s="15"/>
      <c r="H125" s="15"/>
      <c r="I125" s="15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</row>
    <row r="126" spans="1:29" ht="24.75" customHeight="1" x14ac:dyDescent="0.2">
      <c r="B126" s="51" t="s">
        <v>8</v>
      </c>
      <c r="C126" s="51" t="s">
        <v>134</v>
      </c>
      <c r="D126" s="57" t="s">
        <v>9</v>
      </c>
      <c r="E126" s="57"/>
      <c r="F126" s="51" t="s">
        <v>10</v>
      </c>
      <c r="G126" s="51" t="s">
        <v>3</v>
      </c>
      <c r="H126" s="89" t="s">
        <v>4</v>
      </c>
      <c r="I126" s="90"/>
      <c r="J126" s="90"/>
      <c r="K126" s="90"/>
      <c r="L126" s="91"/>
      <c r="M126" s="18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</row>
    <row r="127" spans="1:29" ht="27" customHeight="1" x14ac:dyDescent="0.2">
      <c r="B127" s="19" t="s">
        <v>34</v>
      </c>
      <c r="C127" s="19" t="s">
        <v>150</v>
      </c>
      <c r="D127" s="40"/>
      <c r="E127" s="40" t="s">
        <v>59</v>
      </c>
      <c r="F127" s="22">
        <v>60</v>
      </c>
      <c r="G127" s="23">
        <f>D127*F127</f>
        <v>0</v>
      </c>
      <c r="H127" s="80" t="s">
        <v>35</v>
      </c>
      <c r="I127" s="81"/>
      <c r="J127" s="81"/>
      <c r="K127" s="81"/>
      <c r="L127" s="82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</row>
    <row r="128" spans="1:29" ht="27" customHeight="1" x14ac:dyDescent="0.2">
      <c r="B128" s="19" t="s">
        <v>30</v>
      </c>
      <c r="C128" s="19" t="s">
        <v>151</v>
      </c>
      <c r="D128" s="40"/>
      <c r="E128" s="40" t="s">
        <v>54</v>
      </c>
      <c r="F128" s="22">
        <v>100</v>
      </c>
      <c r="G128" s="23">
        <f>D128*F128</f>
        <v>0</v>
      </c>
      <c r="H128" s="80" t="s">
        <v>25</v>
      </c>
      <c r="I128" s="81"/>
      <c r="J128" s="81"/>
      <c r="K128" s="81"/>
      <c r="L128" s="82"/>
      <c r="M128" s="24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  <c r="AA128" s="56"/>
      <c r="AB128" s="56"/>
      <c r="AC128" s="56"/>
    </row>
    <row r="129" spans="2:13" ht="27" customHeight="1" x14ac:dyDescent="0.2">
      <c r="B129" s="19" t="s">
        <v>31</v>
      </c>
      <c r="C129" s="19" t="s">
        <v>151</v>
      </c>
      <c r="D129" s="40"/>
      <c r="E129" s="40" t="s">
        <v>47</v>
      </c>
      <c r="F129" s="22">
        <v>100</v>
      </c>
      <c r="G129" s="23">
        <f>D129*F129</f>
        <v>0</v>
      </c>
      <c r="H129" s="80" t="s">
        <v>24</v>
      </c>
      <c r="I129" s="81"/>
      <c r="J129" s="81"/>
      <c r="K129" s="81"/>
      <c r="L129" s="82"/>
      <c r="M129" s="24"/>
    </row>
    <row r="130" spans="2:13" ht="27" customHeight="1" x14ac:dyDescent="0.2">
      <c r="B130" s="19" t="s">
        <v>32</v>
      </c>
      <c r="C130" s="19" t="s">
        <v>151</v>
      </c>
      <c r="D130" s="40"/>
      <c r="E130" s="40" t="s">
        <v>41</v>
      </c>
      <c r="F130" s="22">
        <v>100</v>
      </c>
      <c r="G130" s="23">
        <f>D130*F130</f>
        <v>0</v>
      </c>
      <c r="H130" s="80" t="s">
        <v>20</v>
      </c>
      <c r="I130" s="81"/>
      <c r="J130" s="81"/>
      <c r="K130" s="81"/>
      <c r="L130" s="82"/>
      <c r="M130" s="24"/>
    </row>
    <row r="131" spans="2:13" ht="27" customHeight="1" thickBot="1" x14ac:dyDescent="0.25">
      <c r="B131" s="19" t="s">
        <v>33</v>
      </c>
      <c r="C131" s="19" t="s">
        <v>151</v>
      </c>
      <c r="D131" s="40"/>
      <c r="E131" s="40" t="s">
        <v>60</v>
      </c>
      <c r="F131" s="22">
        <v>2000</v>
      </c>
      <c r="G131" s="23">
        <f t="shared" ref="G131" si="1">D131*F131</f>
        <v>0</v>
      </c>
      <c r="H131" s="80" t="s">
        <v>21</v>
      </c>
      <c r="I131" s="81"/>
      <c r="J131" s="81"/>
      <c r="K131" s="81"/>
      <c r="L131" s="82"/>
      <c r="M131" s="24"/>
    </row>
    <row r="132" spans="2:13" ht="27" customHeight="1" thickTop="1" thickBot="1" x14ac:dyDescent="0.25">
      <c r="B132" s="83" t="s">
        <v>153</v>
      </c>
      <c r="C132" s="84"/>
      <c r="D132" s="84"/>
      <c r="E132" s="84"/>
      <c r="F132" s="85"/>
      <c r="G132" s="46">
        <f>SUM(G127:G131)</f>
        <v>0</v>
      </c>
      <c r="H132" s="86"/>
      <c r="I132" s="87"/>
      <c r="J132" s="87"/>
      <c r="K132" s="87"/>
      <c r="L132" s="88"/>
      <c r="M132" s="24"/>
    </row>
    <row r="133" spans="2:13" ht="13.2" thickTop="1" x14ac:dyDescent="0.2"/>
  </sheetData>
  <mergeCells count="129">
    <mergeCell ref="B13:C13"/>
    <mergeCell ref="D13:E13"/>
    <mergeCell ref="H13:K13"/>
    <mergeCell ref="B14:C14"/>
    <mergeCell ref="H14:K14"/>
    <mergeCell ref="B15:C15"/>
    <mergeCell ref="H15:K15"/>
    <mergeCell ref="A1:G3"/>
    <mergeCell ref="F8:H8"/>
    <mergeCell ref="I8:J8"/>
    <mergeCell ref="F9:H9"/>
    <mergeCell ref="I9:J9"/>
    <mergeCell ref="F10:H10"/>
    <mergeCell ref="I10:J10"/>
    <mergeCell ref="B20:C20"/>
    <mergeCell ref="H20:K20"/>
    <mergeCell ref="B21:C21"/>
    <mergeCell ref="H21:K21"/>
    <mergeCell ref="B22:C22"/>
    <mergeCell ref="H22:K22"/>
    <mergeCell ref="B16:C16"/>
    <mergeCell ref="H16:K16"/>
    <mergeCell ref="B17:F17"/>
    <mergeCell ref="H17:K17"/>
    <mergeCell ref="B19:C19"/>
    <mergeCell ref="D19:E19"/>
    <mergeCell ref="H19:K19"/>
    <mergeCell ref="H30:L30"/>
    <mergeCell ref="H31:L31"/>
    <mergeCell ref="H32:L32"/>
    <mergeCell ref="H33:L33"/>
    <mergeCell ref="H34:L34"/>
    <mergeCell ref="H35:L35"/>
    <mergeCell ref="B23:F23"/>
    <mergeCell ref="H23:K23"/>
    <mergeCell ref="F24:G24"/>
    <mergeCell ref="D28:E28"/>
    <mergeCell ref="H28:L28"/>
    <mergeCell ref="H29:L29"/>
    <mergeCell ref="H42:L42"/>
    <mergeCell ref="H43:L43"/>
    <mergeCell ref="H44:L44"/>
    <mergeCell ref="H45:L45"/>
    <mergeCell ref="H46:L46"/>
    <mergeCell ref="H48:L48"/>
    <mergeCell ref="H36:L36"/>
    <mergeCell ref="H37:L37"/>
    <mergeCell ref="H38:L38"/>
    <mergeCell ref="H39:L39"/>
    <mergeCell ref="H40:L40"/>
    <mergeCell ref="H41:L41"/>
    <mergeCell ref="H55:L55"/>
    <mergeCell ref="H56:L56"/>
    <mergeCell ref="H57:L57"/>
    <mergeCell ref="H58:L58"/>
    <mergeCell ref="H59:L59"/>
    <mergeCell ref="H60:L60"/>
    <mergeCell ref="H49:L49"/>
    <mergeCell ref="H50:L50"/>
    <mergeCell ref="H51:L51"/>
    <mergeCell ref="H52:L52"/>
    <mergeCell ref="H53:L53"/>
    <mergeCell ref="H54:L54"/>
    <mergeCell ref="H67:L67"/>
    <mergeCell ref="H68:L68"/>
    <mergeCell ref="H69:L69"/>
    <mergeCell ref="H70:L70"/>
    <mergeCell ref="H73:L73"/>
    <mergeCell ref="H61:L61"/>
    <mergeCell ref="H62:L62"/>
    <mergeCell ref="H63:L63"/>
    <mergeCell ref="H64:L64"/>
    <mergeCell ref="H65:L65"/>
    <mergeCell ref="H66:L66"/>
    <mergeCell ref="H82:L82"/>
    <mergeCell ref="H83:L83"/>
    <mergeCell ref="H84:L84"/>
    <mergeCell ref="B85:F85"/>
    <mergeCell ref="H85:L85"/>
    <mergeCell ref="D91:E91"/>
    <mergeCell ref="H91:L91"/>
    <mergeCell ref="H75:L75"/>
    <mergeCell ref="H76:L76"/>
    <mergeCell ref="H77:L77"/>
    <mergeCell ref="H80:L80"/>
    <mergeCell ref="H81:L81"/>
    <mergeCell ref="H98:L98"/>
    <mergeCell ref="H99:L99"/>
    <mergeCell ref="H100:L100"/>
    <mergeCell ref="H47:L47"/>
    <mergeCell ref="H101:L101"/>
    <mergeCell ref="H102:L102"/>
    <mergeCell ref="H92:L92"/>
    <mergeCell ref="H93:L93"/>
    <mergeCell ref="H94:L94"/>
    <mergeCell ref="H95:L95"/>
    <mergeCell ref="H96:L96"/>
    <mergeCell ref="H97:L97"/>
    <mergeCell ref="H109:L109"/>
    <mergeCell ref="H110:L110"/>
    <mergeCell ref="H111:L111"/>
    <mergeCell ref="H112:L112"/>
    <mergeCell ref="H113:L113"/>
    <mergeCell ref="H114:L114"/>
    <mergeCell ref="H103:L103"/>
    <mergeCell ref="H104:L104"/>
    <mergeCell ref="H105:L105"/>
    <mergeCell ref="H106:L106"/>
    <mergeCell ref="H107:L107"/>
    <mergeCell ref="H108:L108"/>
    <mergeCell ref="H115:L115"/>
    <mergeCell ref="H78:L78"/>
    <mergeCell ref="H79:L79"/>
    <mergeCell ref="H116:L116"/>
    <mergeCell ref="H121:L121"/>
    <mergeCell ref="H117:L117"/>
    <mergeCell ref="H118:L118"/>
    <mergeCell ref="H119:L119"/>
    <mergeCell ref="H120:L120"/>
    <mergeCell ref="H128:L128"/>
    <mergeCell ref="H129:L129"/>
    <mergeCell ref="H130:L130"/>
    <mergeCell ref="H131:L131"/>
    <mergeCell ref="B132:F132"/>
    <mergeCell ref="H132:L132"/>
    <mergeCell ref="H122:L122"/>
    <mergeCell ref="H126:L126"/>
    <mergeCell ref="H127:L127"/>
    <mergeCell ref="B122:F122"/>
  </mergeCells>
  <phoneticPr fontId="1"/>
  <printOptions horizontalCentered="1"/>
  <pageMargins left="0.19685039370078741" right="0.19685039370078741" top="0.78740157480314965" bottom="0.59055118110236227" header="0.31496062992125984" footer="0.31496062992125984"/>
  <pageSetup paperSize="9" scale="53" fitToHeight="0" orientation="portrait" verticalDpi="300" r:id="rId1"/>
  <headerFooter alignWithMargins="0"/>
  <rowBreaks count="2" manualBreakCount="2">
    <brk id="53" max="13" man="1"/>
    <brk id="86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A7BED-A617-4B7A-939C-F10168C5D6EE}">
  <sheetPr>
    <tabColor indexed="53"/>
    <pageSetUpPr fitToPage="1"/>
  </sheetPr>
  <dimension ref="A1:AC133"/>
  <sheetViews>
    <sheetView tabSelected="1" view="pageBreakPreview" topLeftCell="A21" zoomScale="91" zoomScaleNormal="85" zoomScaleSheetLayoutView="70" workbookViewId="0">
      <selection activeCell="J85" sqref="J85"/>
    </sheetView>
  </sheetViews>
  <sheetFormatPr defaultRowHeight="12.6" x14ac:dyDescent="0.2"/>
  <cols>
    <col min="1" max="1" width="5.109375" style="1" customWidth="1"/>
    <col min="2" max="2" width="32.21875" style="1" customWidth="1"/>
    <col min="3" max="3" width="15.21875" style="1" customWidth="1"/>
    <col min="4" max="4" width="12.109375" style="1" customWidth="1"/>
    <col min="5" max="5" width="5.33203125" style="1" customWidth="1"/>
    <col min="6" max="6" width="8.6640625" style="1" customWidth="1"/>
    <col min="7" max="7" width="17.33203125" style="1" customWidth="1"/>
    <col min="8" max="9" width="8.6640625" style="1" customWidth="1"/>
    <col min="10" max="10" width="16.109375" style="1" customWidth="1"/>
    <col min="11" max="11" width="18.21875" style="1" customWidth="1"/>
    <col min="12" max="12" width="26.21875" style="1" customWidth="1"/>
    <col min="13" max="13" width="11.88671875" style="1" customWidth="1"/>
    <col min="14" max="14" width="3.6640625" style="1" customWidth="1"/>
    <col min="15" max="15" width="3.88671875" style="1" customWidth="1"/>
    <col min="16" max="16" width="5" style="1" customWidth="1"/>
    <col min="17" max="17" width="3.33203125" style="1" customWidth="1"/>
    <col min="18" max="18" width="9" style="1"/>
    <col min="19" max="19" width="12.77734375" style="1" customWidth="1"/>
    <col min="20" max="258" width="9" style="1"/>
    <col min="259" max="259" width="5.109375" style="1" customWidth="1"/>
    <col min="260" max="260" width="23.88671875" style="1" customWidth="1"/>
    <col min="261" max="262" width="8.6640625" style="1" customWidth="1"/>
    <col min="263" max="263" width="12.6640625" style="1" customWidth="1"/>
    <col min="264" max="266" width="8.6640625" style="1" customWidth="1"/>
    <col min="267" max="267" width="13.77734375" style="1" customWidth="1"/>
    <col min="268" max="268" width="15.21875" style="1" customWidth="1"/>
    <col min="269" max="269" width="11.88671875" style="1" customWidth="1"/>
    <col min="270" max="270" width="3.6640625" style="1" customWidth="1"/>
    <col min="271" max="271" width="3.88671875" style="1" customWidth="1"/>
    <col min="272" max="272" width="5" style="1" customWidth="1"/>
    <col min="273" max="273" width="3.33203125" style="1" customWidth="1"/>
    <col min="274" max="274" width="9" style="1"/>
    <col min="275" max="275" width="12.77734375" style="1" customWidth="1"/>
    <col min="276" max="514" width="9" style="1"/>
    <col min="515" max="515" width="5.109375" style="1" customWidth="1"/>
    <col min="516" max="516" width="23.88671875" style="1" customWidth="1"/>
    <col min="517" max="518" width="8.6640625" style="1" customWidth="1"/>
    <col min="519" max="519" width="12.6640625" style="1" customWidth="1"/>
    <col min="520" max="522" width="8.6640625" style="1" customWidth="1"/>
    <col min="523" max="523" width="13.77734375" style="1" customWidth="1"/>
    <col min="524" max="524" width="15.21875" style="1" customWidth="1"/>
    <col min="525" max="525" width="11.88671875" style="1" customWidth="1"/>
    <col min="526" max="526" width="3.6640625" style="1" customWidth="1"/>
    <col min="527" max="527" width="3.88671875" style="1" customWidth="1"/>
    <col min="528" max="528" width="5" style="1" customWidth="1"/>
    <col min="529" max="529" width="3.33203125" style="1" customWidth="1"/>
    <col min="530" max="530" width="9" style="1"/>
    <col min="531" max="531" width="12.77734375" style="1" customWidth="1"/>
    <col min="532" max="770" width="9" style="1"/>
    <col min="771" max="771" width="5.109375" style="1" customWidth="1"/>
    <col min="772" max="772" width="23.88671875" style="1" customWidth="1"/>
    <col min="773" max="774" width="8.6640625" style="1" customWidth="1"/>
    <col min="775" max="775" width="12.6640625" style="1" customWidth="1"/>
    <col min="776" max="778" width="8.6640625" style="1" customWidth="1"/>
    <col min="779" max="779" width="13.77734375" style="1" customWidth="1"/>
    <col min="780" max="780" width="15.21875" style="1" customWidth="1"/>
    <col min="781" max="781" width="11.88671875" style="1" customWidth="1"/>
    <col min="782" max="782" width="3.6640625" style="1" customWidth="1"/>
    <col min="783" max="783" width="3.88671875" style="1" customWidth="1"/>
    <col min="784" max="784" width="5" style="1" customWidth="1"/>
    <col min="785" max="785" width="3.33203125" style="1" customWidth="1"/>
    <col min="786" max="786" width="9" style="1"/>
    <col min="787" max="787" width="12.77734375" style="1" customWidth="1"/>
    <col min="788" max="1026" width="9" style="1"/>
    <col min="1027" max="1027" width="5.109375" style="1" customWidth="1"/>
    <col min="1028" max="1028" width="23.88671875" style="1" customWidth="1"/>
    <col min="1029" max="1030" width="8.6640625" style="1" customWidth="1"/>
    <col min="1031" max="1031" width="12.6640625" style="1" customWidth="1"/>
    <col min="1032" max="1034" width="8.6640625" style="1" customWidth="1"/>
    <col min="1035" max="1035" width="13.77734375" style="1" customWidth="1"/>
    <col min="1036" max="1036" width="15.21875" style="1" customWidth="1"/>
    <col min="1037" max="1037" width="11.88671875" style="1" customWidth="1"/>
    <col min="1038" max="1038" width="3.6640625" style="1" customWidth="1"/>
    <col min="1039" max="1039" width="3.88671875" style="1" customWidth="1"/>
    <col min="1040" max="1040" width="5" style="1" customWidth="1"/>
    <col min="1041" max="1041" width="3.33203125" style="1" customWidth="1"/>
    <col min="1042" max="1042" width="9" style="1"/>
    <col min="1043" max="1043" width="12.77734375" style="1" customWidth="1"/>
    <col min="1044" max="1282" width="9" style="1"/>
    <col min="1283" max="1283" width="5.109375" style="1" customWidth="1"/>
    <col min="1284" max="1284" width="23.88671875" style="1" customWidth="1"/>
    <col min="1285" max="1286" width="8.6640625" style="1" customWidth="1"/>
    <col min="1287" max="1287" width="12.6640625" style="1" customWidth="1"/>
    <col min="1288" max="1290" width="8.6640625" style="1" customWidth="1"/>
    <col min="1291" max="1291" width="13.77734375" style="1" customWidth="1"/>
    <col min="1292" max="1292" width="15.21875" style="1" customWidth="1"/>
    <col min="1293" max="1293" width="11.88671875" style="1" customWidth="1"/>
    <col min="1294" max="1294" width="3.6640625" style="1" customWidth="1"/>
    <col min="1295" max="1295" width="3.88671875" style="1" customWidth="1"/>
    <col min="1296" max="1296" width="5" style="1" customWidth="1"/>
    <col min="1297" max="1297" width="3.33203125" style="1" customWidth="1"/>
    <col min="1298" max="1298" width="9" style="1"/>
    <col min="1299" max="1299" width="12.77734375" style="1" customWidth="1"/>
    <col min="1300" max="1538" width="9" style="1"/>
    <col min="1539" max="1539" width="5.109375" style="1" customWidth="1"/>
    <col min="1540" max="1540" width="23.88671875" style="1" customWidth="1"/>
    <col min="1541" max="1542" width="8.6640625" style="1" customWidth="1"/>
    <col min="1543" max="1543" width="12.6640625" style="1" customWidth="1"/>
    <col min="1544" max="1546" width="8.6640625" style="1" customWidth="1"/>
    <col min="1547" max="1547" width="13.77734375" style="1" customWidth="1"/>
    <col min="1548" max="1548" width="15.21875" style="1" customWidth="1"/>
    <col min="1549" max="1549" width="11.88671875" style="1" customWidth="1"/>
    <col min="1550" max="1550" width="3.6640625" style="1" customWidth="1"/>
    <col min="1551" max="1551" width="3.88671875" style="1" customWidth="1"/>
    <col min="1552" max="1552" width="5" style="1" customWidth="1"/>
    <col min="1553" max="1553" width="3.33203125" style="1" customWidth="1"/>
    <col min="1554" max="1554" width="9" style="1"/>
    <col min="1555" max="1555" width="12.77734375" style="1" customWidth="1"/>
    <col min="1556" max="1794" width="9" style="1"/>
    <col min="1795" max="1795" width="5.109375" style="1" customWidth="1"/>
    <col min="1796" max="1796" width="23.88671875" style="1" customWidth="1"/>
    <col min="1797" max="1798" width="8.6640625" style="1" customWidth="1"/>
    <col min="1799" max="1799" width="12.6640625" style="1" customWidth="1"/>
    <col min="1800" max="1802" width="8.6640625" style="1" customWidth="1"/>
    <col min="1803" max="1803" width="13.77734375" style="1" customWidth="1"/>
    <col min="1804" max="1804" width="15.21875" style="1" customWidth="1"/>
    <col min="1805" max="1805" width="11.88671875" style="1" customWidth="1"/>
    <col min="1806" max="1806" width="3.6640625" style="1" customWidth="1"/>
    <col min="1807" max="1807" width="3.88671875" style="1" customWidth="1"/>
    <col min="1808" max="1808" width="5" style="1" customWidth="1"/>
    <col min="1809" max="1809" width="3.33203125" style="1" customWidth="1"/>
    <col min="1810" max="1810" width="9" style="1"/>
    <col min="1811" max="1811" width="12.77734375" style="1" customWidth="1"/>
    <col min="1812" max="2050" width="9" style="1"/>
    <col min="2051" max="2051" width="5.109375" style="1" customWidth="1"/>
    <col min="2052" max="2052" width="23.88671875" style="1" customWidth="1"/>
    <col min="2053" max="2054" width="8.6640625" style="1" customWidth="1"/>
    <col min="2055" max="2055" width="12.6640625" style="1" customWidth="1"/>
    <col min="2056" max="2058" width="8.6640625" style="1" customWidth="1"/>
    <col min="2059" max="2059" width="13.77734375" style="1" customWidth="1"/>
    <col min="2060" max="2060" width="15.21875" style="1" customWidth="1"/>
    <col min="2061" max="2061" width="11.88671875" style="1" customWidth="1"/>
    <col min="2062" max="2062" width="3.6640625" style="1" customWidth="1"/>
    <col min="2063" max="2063" width="3.88671875" style="1" customWidth="1"/>
    <col min="2064" max="2064" width="5" style="1" customWidth="1"/>
    <col min="2065" max="2065" width="3.33203125" style="1" customWidth="1"/>
    <col min="2066" max="2066" width="9" style="1"/>
    <col min="2067" max="2067" width="12.77734375" style="1" customWidth="1"/>
    <col min="2068" max="2306" width="9" style="1"/>
    <col min="2307" max="2307" width="5.109375" style="1" customWidth="1"/>
    <col min="2308" max="2308" width="23.88671875" style="1" customWidth="1"/>
    <col min="2309" max="2310" width="8.6640625" style="1" customWidth="1"/>
    <col min="2311" max="2311" width="12.6640625" style="1" customWidth="1"/>
    <col min="2312" max="2314" width="8.6640625" style="1" customWidth="1"/>
    <col min="2315" max="2315" width="13.77734375" style="1" customWidth="1"/>
    <col min="2316" max="2316" width="15.21875" style="1" customWidth="1"/>
    <col min="2317" max="2317" width="11.88671875" style="1" customWidth="1"/>
    <col min="2318" max="2318" width="3.6640625" style="1" customWidth="1"/>
    <col min="2319" max="2319" width="3.88671875" style="1" customWidth="1"/>
    <col min="2320" max="2320" width="5" style="1" customWidth="1"/>
    <col min="2321" max="2321" width="3.33203125" style="1" customWidth="1"/>
    <col min="2322" max="2322" width="9" style="1"/>
    <col min="2323" max="2323" width="12.77734375" style="1" customWidth="1"/>
    <col min="2324" max="2562" width="9" style="1"/>
    <col min="2563" max="2563" width="5.109375" style="1" customWidth="1"/>
    <col min="2564" max="2564" width="23.88671875" style="1" customWidth="1"/>
    <col min="2565" max="2566" width="8.6640625" style="1" customWidth="1"/>
    <col min="2567" max="2567" width="12.6640625" style="1" customWidth="1"/>
    <col min="2568" max="2570" width="8.6640625" style="1" customWidth="1"/>
    <col min="2571" max="2571" width="13.77734375" style="1" customWidth="1"/>
    <col min="2572" max="2572" width="15.21875" style="1" customWidth="1"/>
    <col min="2573" max="2573" width="11.88671875" style="1" customWidth="1"/>
    <col min="2574" max="2574" width="3.6640625" style="1" customWidth="1"/>
    <col min="2575" max="2575" width="3.88671875" style="1" customWidth="1"/>
    <col min="2576" max="2576" width="5" style="1" customWidth="1"/>
    <col min="2577" max="2577" width="3.33203125" style="1" customWidth="1"/>
    <col min="2578" max="2578" width="9" style="1"/>
    <col min="2579" max="2579" width="12.77734375" style="1" customWidth="1"/>
    <col min="2580" max="2818" width="9" style="1"/>
    <col min="2819" max="2819" width="5.109375" style="1" customWidth="1"/>
    <col min="2820" max="2820" width="23.88671875" style="1" customWidth="1"/>
    <col min="2821" max="2822" width="8.6640625" style="1" customWidth="1"/>
    <col min="2823" max="2823" width="12.6640625" style="1" customWidth="1"/>
    <col min="2824" max="2826" width="8.6640625" style="1" customWidth="1"/>
    <col min="2827" max="2827" width="13.77734375" style="1" customWidth="1"/>
    <col min="2828" max="2828" width="15.21875" style="1" customWidth="1"/>
    <col min="2829" max="2829" width="11.88671875" style="1" customWidth="1"/>
    <col min="2830" max="2830" width="3.6640625" style="1" customWidth="1"/>
    <col min="2831" max="2831" width="3.88671875" style="1" customWidth="1"/>
    <col min="2832" max="2832" width="5" style="1" customWidth="1"/>
    <col min="2833" max="2833" width="3.33203125" style="1" customWidth="1"/>
    <col min="2834" max="2834" width="9" style="1"/>
    <col min="2835" max="2835" width="12.77734375" style="1" customWidth="1"/>
    <col min="2836" max="3074" width="9" style="1"/>
    <col min="3075" max="3075" width="5.109375" style="1" customWidth="1"/>
    <col min="3076" max="3076" width="23.88671875" style="1" customWidth="1"/>
    <col min="3077" max="3078" width="8.6640625" style="1" customWidth="1"/>
    <col min="3079" max="3079" width="12.6640625" style="1" customWidth="1"/>
    <col min="3080" max="3082" width="8.6640625" style="1" customWidth="1"/>
    <col min="3083" max="3083" width="13.77734375" style="1" customWidth="1"/>
    <col min="3084" max="3084" width="15.21875" style="1" customWidth="1"/>
    <col min="3085" max="3085" width="11.88671875" style="1" customWidth="1"/>
    <col min="3086" max="3086" width="3.6640625" style="1" customWidth="1"/>
    <col min="3087" max="3087" width="3.88671875" style="1" customWidth="1"/>
    <col min="3088" max="3088" width="5" style="1" customWidth="1"/>
    <col min="3089" max="3089" width="3.33203125" style="1" customWidth="1"/>
    <col min="3090" max="3090" width="9" style="1"/>
    <col min="3091" max="3091" width="12.77734375" style="1" customWidth="1"/>
    <col min="3092" max="3330" width="9" style="1"/>
    <col min="3331" max="3331" width="5.109375" style="1" customWidth="1"/>
    <col min="3332" max="3332" width="23.88671875" style="1" customWidth="1"/>
    <col min="3333" max="3334" width="8.6640625" style="1" customWidth="1"/>
    <col min="3335" max="3335" width="12.6640625" style="1" customWidth="1"/>
    <col min="3336" max="3338" width="8.6640625" style="1" customWidth="1"/>
    <col min="3339" max="3339" width="13.77734375" style="1" customWidth="1"/>
    <col min="3340" max="3340" width="15.21875" style="1" customWidth="1"/>
    <col min="3341" max="3341" width="11.88671875" style="1" customWidth="1"/>
    <col min="3342" max="3342" width="3.6640625" style="1" customWidth="1"/>
    <col min="3343" max="3343" width="3.88671875" style="1" customWidth="1"/>
    <col min="3344" max="3344" width="5" style="1" customWidth="1"/>
    <col min="3345" max="3345" width="3.33203125" style="1" customWidth="1"/>
    <col min="3346" max="3346" width="9" style="1"/>
    <col min="3347" max="3347" width="12.77734375" style="1" customWidth="1"/>
    <col min="3348" max="3586" width="9" style="1"/>
    <col min="3587" max="3587" width="5.109375" style="1" customWidth="1"/>
    <col min="3588" max="3588" width="23.88671875" style="1" customWidth="1"/>
    <col min="3589" max="3590" width="8.6640625" style="1" customWidth="1"/>
    <col min="3591" max="3591" width="12.6640625" style="1" customWidth="1"/>
    <col min="3592" max="3594" width="8.6640625" style="1" customWidth="1"/>
    <col min="3595" max="3595" width="13.77734375" style="1" customWidth="1"/>
    <col min="3596" max="3596" width="15.21875" style="1" customWidth="1"/>
    <col min="3597" max="3597" width="11.88671875" style="1" customWidth="1"/>
    <col min="3598" max="3598" width="3.6640625" style="1" customWidth="1"/>
    <col min="3599" max="3599" width="3.88671875" style="1" customWidth="1"/>
    <col min="3600" max="3600" width="5" style="1" customWidth="1"/>
    <col min="3601" max="3601" width="3.33203125" style="1" customWidth="1"/>
    <col min="3602" max="3602" width="9" style="1"/>
    <col min="3603" max="3603" width="12.77734375" style="1" customWidth="1"/>
    <col min="3604" max="3842" width="9" style="1"/>
    <col min="3843" max="3843" width="5.109375" style="1" customWidth="1"/>
    <col min="3844" max="3844" width="23.88671875" style="1" customWidth="1"/>
    <col min="3845" max="3846" width="8.6640625" style="1" customWidth="1"/>
    <col min="3847" max="3847" width="12.6640625" style="1" customWidth="1"/>
    <col min="3848" max="3850" width="8.6640625" style="1" customWidth="1"/>
    <col min="3851" max="3851" width="13.77734375" style="1" customWidth="1"/>
    <col min="3852" max="3852" width="15.21875" style="1" customWidth="1"/>
    <col min="3853" max="3853" width="11.88671875" style="1" customWidth="1"/>
    <col min="3854" max="3854" width="3.6640625" style="1" customWidth="1"/>
    <col min="3855" max="3855" width="3.88671875" style="1" customWidth="1"/>
    <col min="3856" max="3856" width="5" style="1" customWidth="1"/>
    <col min="3857" max="3857" width="3.33203125" style="1" customWidth="1"/>
    <col min="3858" max="3858" width="9" style="1"/>
    <col min="3859" max="3859" width="12.77734375" style="1" customWidth="1"/>
    <col min="3860" max="4098" width="9" style="1"/>
    <col min="4099" max="4099" width="5.109375" style="1" customWidth="1"/>
    <col min="4100" max="4100" width="23.88671875" style="1" customWidth="1"/>
    <col min="4101" max="4102" width="8.6640625" style="1" customWidth="1"/>
    <col min="4103" max="4103" width="12.6640625" style="1" customWidth="1"/>
    <col min="4104" max="4106" width="8.6640625" style="1" customWidth="1"/>
    <col min="4107" max="4107" width="13.77734375" style="1" customWidth="1"/>
    <col min="4108" max="4108" width="15.21875" style="1" customWidth="1"/>
    <col min="4109" max="4109" width="11.88671875" style="1" customWidth="1"/>
    <col min="4110" max="4110" width="3.6640625" style="1" customWidth="1"/>
    <col min="4111" max="4111" width="3.88671875" style="1" customWidth="1"/>
    <col min="4112" max="4112" width="5" style="1" customWidth="1"/>
    <col min="4113" max="4113" width="3.33203125" style="1" customWidth="1"/>
    <col min="4114" max="4114" width="9" style="1"/>
    <col min="4115" max="4115" width="12.77734375" style="1" customWidth="1"/>
    <col min="4116" max="4354" width="9" style="1"/>
    <col min="4355" max="4355" width="5.109375" style="1" customWidth="1"/>
    <col min="4356" max="4356" width="23.88671875" style="1" customWidth="1"/>
    <col min="4357" max="4358" width="8.6640625" style="1" customWidth="1"/>
    <col min="4359" max="4359" width="12.6640625" style="1" customWidth="1"/>
    <col min="4360" max="4362" width="8.6640625" style="1" customWidth="1"/>
    <col min="4363" max="4363" width="13.77734375" style="1" customWidth="1"/>
    <col min="4364" max="4364" width="15.21875" style="1" customWidth="1"/>
    <col min="4365" max="4365" width="11.88671875" style="1" customWidth="1"/>
    <col min="4366" max="4366" width="3.6640625" style="1" customWidth="1"/>
    <col min="4367" max="4367" width="3.88671875" style="1" customWidth="1"/>
    <col min="4368" max="4368" width="5" style="1" customWidth="1"/>
    <col min="4369" max="4369" width="3.33203125" style="1" customWidth="1"/>
    <col min="4370" max="4370" width="9" style="1"/>
    <col min="4371" max="4371" width="12.77734375" style="1" customWidth="1"/>
    <col min="4372" max="4610" width="9" style="1"/>
    <col min="4611" max="4611" width="5.109375" style="1" customWidth="1"/>
    <col min="4612" max="4612" width="23.88671875" style="1" customWidth="1"/>
    <col min="4613" max="4614" width="8.6640625" style="1" customWidth="1"/>
    <col min="4615" max="4615" width="12.6640625" style="1" customWidth="1"/>
    <col min="4616" max="4618" width="8.6640625" style="1" customWidth="1"/>
    <col min="4619" max="4619" width="13.77734375" style="1" customWidth="1"/>
    <col min="4620" max="4620" width="15.21875" style="1" customWidth="1"/>
    <col min="4621" max="4621" width="11.88671875" style="1" customWidth="1"/>
    <col min="4622" max="4622" width="3.6640625" style="1" customWidth="1"/>
    <col min="4623" max="4623" width="3.88671875" style="1" customWidth="1"/>
    <col min="4624" max="4624" width="5" style="1" customWidth="1"/>
    <col min="4625" max="4625" width="3.33203125" style="1" customWidth="1"/>
    <col min="4626" max="4626" width="9" style="1"/>
    <col min="4627" max="4627" width="12.77734375" style="1" customWidth="1"/>
    <col min="4628" max="4866" width="9" style="1"/>
    <col min="4867" max="4867" width="5.109375" style="1" customWidth="1"/>
    <col min="4868" max="4868" width="23.88671875" style="1" customWidth="1"/>
    <col min="4869" max="4870" width="8.6640625" style="1" customWidth="1"/>
    <col min="4871" max="4871" width="12.6640625" style="1" customWidth="1"/>
    <col min="4872" max="4874" width="8.6640625" style="1" customWidth="1"/>
    <col min="4875" max="4875" width="13.77734375" style="1" customWidth="1"/>
    <col min="4876" max="4876" width="15.21875" style="1" customWidth="1"/>
    <col min="4877" max="4877" width="11.88671875" style="1" customWidth="1"/>
    <col min="4878" max="4878" width="3.6640625" style="1" customWidth="1"/>
    <col min="4879" max="4879" width="3.88671875" style="1" customWidth="1"/>
    <col min="4880" max="4880" width="5" style="1" customWidth="1"/>
    <col min="4881" max="4881" width="3.33203125" style="1" customWidth="1"/>
    <col min="4882" max="4882" width="9" style="1"/>
    <col min="4883" max="4883" width="12.77734375" style="1" customWidth="1"/>
    <col min="4884" max="5122" width="9" style="1"/>
    <col min="5123" max="5123" width="5.109375" style="1" customWidth="1"/>
    <col min="5124" max="5124" width="23.88671875" style="1" customWidth="1"/>
    <col min="5125" max="5126" width="8.6640625" style="1" customWidth="1"/>
    <col min="5127" max="5127" width="12.6640625" style="1" customWidth="1"/>
    <col min="5128" max="5130" width="8.6640625" style="1" customWidth="1"/>
    <col min="5131" max="5131" width="13.77734375" style="1" customWidth="1"/>
    <col min="5132" max="5132" width="15.21875" style="1" customWidth="1"/>
    <col min="5133" max="5133" width="11.88671875" style="1" customWidth="1"/>
    <col min="5134" max="5134" width="3.6640625" style="1" customWidth="1"/>
    <col min="5135" max="5135" width="3.88671875" style="1" customWidth="1"/>
    <col min="5136" max="5136" width="5" style="1" customWidth="1"/>
    <col min="5137" max="5137" width="3.33203125" style="1" customWidth="1"/>
    <col min="5138" max="5138" width="9" style="1"/>
    <col min="5139" max="5139" width="12.77734375" style="1" customWidth="1"/>
    <col min="5140" max="5378" width="9" style="1"/>
    <col min="5379" max="5379" width="5.109375" style="1" customWidth="1"/>
    <col min="5380" max="5380" width="23.88671875" style="1" customWidth="1"/>
    <col min="5381" max="5382" width="8.6640625" style="1" customWidth="1"/>
    <col min="5383" max="5383" width="12.6640625" style="1" customWidth="1"/>
    <col min="5384" max="5386" width="8.6640625" style="1" customWidth="1"/>
    <col min="5387" max="5387" width="13.77734375" style="1" customWidth="1"/>
    <col min="5388" max="5388" width="15.21875" style="1" customWidth="1"/>
    <col min="5389" max="5389" width="11.88671875" style="1" customWidth="1"/>
    <col min="5390" max="5390" width="3.6640625" style="1" customWidth="1"/>
    <col min="5391" max="5391" width="3.88671875" style="1" customWidth="1"/>
    <col min="5392" max="5392" width="5" style="1" customWidth="1"/>
    <col min="5393" max="5393" width="3.33203125" style="1" customWidth="1"/>
    <col min="5394" max="5394" width="9" style="1"/>
    <col min="5395" max="5395" width="12.77734375" style="1" customWidth="1"/>
    <col min="5396" max="5634" width="9" style="1"/>
    <col min="5635" max="5635" width="5.109375" style="1" customWidth="1"/>
    <col min="5636" max="5636" width="23.88671875" style="1" customWidth="1"/>
    <col min="5637" max="5638" width="8.6640625" style="1" customWidth="1"/>
    <col min="5639" max="5639" width="12.6640625" style="1" customWidth="1"/>
    <col min="5640" max="5642" width="8.6640625" style="1" customWidth="1"/>
    <col min="5643" max="5643" width="13.77734375" style="1" customWidth="1"/>
    <col min="5644" max="5644" width="15.21875" style="1" customWidth="1"/>
    <col min="5645" max="5645" width="11.88671875" style="1" customWidth="1"/>
    <col min="5646" max="5646" width="3.6640625" style="1" customWidth="1"/>
    <col min="5647" max="5647" width="3.88671875" style="1" customWidth="1"/>
    <col min="5648" max="5648" width="5" style="1" customWidth="1"/>
    <col min="5649" max="5649" width="3.33203125" style="1" customWidth="1"/>
    <col min="5650" max="5650" width="9" style="1"/>
    <col min="5651" max="5651" width="12.77734375" style="1" customWidth="1"/>
    <col min="5652" max="5890" width="9" style="1"/>
    <col min="5891" max="5891" width="5.109375" style="1" customWidth="1"/>
    <col min="5892" max="5892" width="23.88671875" style="1" customWidth="1"/>
    <col min="5893" max="5894" width="8.6640625" style="1" customWidth="1"/>
    <col min="5895" max="5895" width="12.6640625" style="1" customWidth="1"/>
    <col min="5896" max="5898" width="8.6640625" style="1" customWidth="1"/>
    <col min="5899" max="5899" width="13.77734375" style="1" customWidth="1"/>
    <col min="5900" max="5900" width="15.21875" style="1" customWidth="1"/>
    <col min="5901" max="5901" width="11.88671875" style="1" customWidth="1"/>
    <col min="5902" max="5902" width="3.6640625" style="1" customWidth="1"/>
    <col min="5903" max="5903" width="3.88671875" style="1" customWidth="1"/>
    <col min="5904" max="5904" width="5" style="1" customWidth="1"/>
    <col min="5905" max="5905" width="3.33203125" style="1" customWidth="1"/>
    <col min="5906" max="5906" width="9" style="1"/>
    <col min="5907" max="5907" width="12.77734375" style="1" customWidth="1"/>
    <col min="5908" max="6146" width="9" style="1"/>
    <col min="6147" max="6147" width="5.109375" style="1" customWidth="1"/>
    <col min="6148" max="6148" width="23.88671875" style="1" customWidth="1"/>
    <col min="6149" max="6150" width="8.6640625" style="1" customWidth="1"/>
    <col min="6151" max="6151" width="12.6640625" style="1" customWidth="1"/>
    <col min="6152" max="6154" width="8.6640625" style="1" customWidth="1"/>
    <col min="6155" max="6155" width="13.77734375" style="1" customWidth="1"/>
    <col min="6156" max="6156" width="15.21875" style="1" customWidth="1"/>
    <col min="6157" max="6157" width="11.88671875" style="1" customWidth="1"/>
    <col min="6158" max="6158" width="3.6640625" style="1" customWidth="1"/>
    <col min="6159" max="6159" width="3.88671875" style="1" customWidth="1"/>
    <col min="6160" max="6160" width="5" style="1" customWidth="1"/>
    <col min="6161" max="6161" width="3.33203125" style="1" customWidth="1"/>
    <col min="6162" max="6162" width="9" style="1"/>
    <col min="6163" max="6163" width="12.77734375" style="1" customWidth="1"/>
    <col min="6164" max="6402" width="9" style="1"/>
    <col min="6403" max="6403" width="5.109375" style="1" customWidth="1"/>
    <col min="6404" max="6404" width="23.88671875" style="1" customWidth="1"/>
    <col min="6405" max="6406" width="8.6640625" style="1" customWidth="1"/>
    <col min="6407" max="6407" width="12.6640625" style="1" customWidth="1"/>
    <col min="6408" max="6410" width="8.6640625" style="1" customWidth="1"/>
    <col min="6411" max="6411" width="13.77734375" style="1" customWidth="1"/>
    <col min="6412" max="6412" width="15.21875" style="1" customWidth="1"/>
    <col min="6413" max="6413" width="11.88671875" style="1" customWidth="1"/>
    <col min="6414" max="6414" width="3.6640625" style="1" customWidth="1"/>
    <col min="6415" max="6415" width="3.88671875" style="1" customWidth="1"/>
    <col min="6416" max="6416" width="5" style="1" customWidth="1"/>
    <col min="6417" max="6417" width="3.33203125" style="1" customWidth="1"/>
    <col min="6418" max="6418" width="9" style="1"/>
    <col min="6419" max="6419" width="12.77734375" style="1" customWidth="1"/>
    <col min="6420" max="6658" width="9" style="1"/>
    <col min="6659" max="6659" width="5.109375" style="1" customWidth="1"/>
    <col min="6660" max="6660" width="23.88671875" style="1" customWidth="1"/>
    <col min="6661" max="6662" width="8.6640625" style="1" customWidth="1"/>
    <col min="6663" max="6663" width="12.6640625" style="1" customWidth="1"/>
    <col min="6664" max="6666" width="8.6640625" style="1" customWidth="1"/>
    <col min="6667" max="6667" width="13.77734375" style="1" customWidth="1"/>
    <col min="6668" max="6668" width="15.21875" style="1" customWidth="1"/>
    <col min="6669" max="6669" width="11.88671875" style="1" customWidth="1"/>
    <col min="6670" max="6670" width="3.6640625" style="1" customWidth="1"/>
    <col min="6671" max="6671" width="3.88671875" style="1" customWidth="1"/>
    <col min="6672" max="6672" width="5" style="1" customWidth="1"/>
    <col min="6673" max="6673" width="3.33203125" style="1" customWidth="1"/>
    <col min="6674" max="6674" width="9" style="1"/>
    <col min="6675" max="6675" width="12.77734375" style="1" customWidth="1"/>
    <col min="6676" max="6914" width="9" style="1"/>
    <col min="6915" max="6915" width="5.109375" style="1" customWidth="1"/>
    <col min="6916" max="6916" width="23.88671875" style="1" customWidth="1"/>
    <col min="6917" max="6918" width="8.6640625" style="1" customWidth="1"/>
    <col min="6919" max="6919" width="12.6640625" style="1" customWidth="1"/>
    <col min="6920" max="6922" width="8.6640625" style="1" customWidth="1"/>
    <col min="6923" max="6923" width="13.77734375" style="1" customWidth="1"/>
    <col min="6924" max="6924" width="15.21875" style="1" customWidth="1"/>
    <col min="6925" max="6925" width="11.88671875" style="1" customWidth="1"/>
    <col min="6926" max="6926" width="3.6640625" style="1" customWidth="1"/>
    <col min="6927" max="6927" width="3.88671875" style="1" customWidth="1"/>
    <col min="6928" max="6928" width="5" style="1" customWidth="1"/>
    <col min="6929" max="6929" width="3.33203125" style="1" customWidth="1"/>
    <col min="6930" max="6930" width="9" style="1"/>
    <col min="6931" max="6931" width="12.77734375" style="1" customWidth="1"/>
    <col min="6932" max="7170" width="9" style="1"/>
    <col min="7171" max="7171" width="5.109375" style="1" customWidth="1"/>
    <col min="7172" max="7172" width="23.88671875" style="1" customWidth="1"/>
    <col min="7173" max="7174" width="8.6640625" style="1" customWidth="1"/>
    <col min="7175" max="7175" width="12.6640625" style="1" customWidth="1"/>
    <col min="7176" max="7178" width="8.6640625" style="1" customWidth="1"/>
    <col min="7179" max="7179" width="13.77734375" style="1" customWidth="1"/>
    <col min="7180" max="7180" width="15.21875" style="1" customWidth="1"/>
    <col min="7181" max="7181" width="11.88671875" style="1" customWidth="1"/>
    <col min="7182" max="7182" width="3.6640625" style="1" customWidth="1"/>
    <col min="7183" max="7183" width="3.88671875" style="1" customWidth="1"/>
    <col min="7184" max="7184" width="5" style="1" customWidth="1"/>
    <col min="7185" max="7185" width="3.33203125" style="1" customWidth="1"/>
    <col min="7186" max="7186" width="9" style="1"/>
    <col min="7187" max="7187" width="12.77734375" style="1" customWidth="1"/>
    <col min="7188" max="7426" width="9" style="1"/>
    <col min="7427" max="7427" width="5.109375" style="1" customWidth="1"/>
    <col min="7428" max="7428" width="23.88671875" style="1" customWidth="1"/>
    <col min="7429" max="7430" width="8.6640625" style="1" customWidth="1"/>
    <col min="7431" max="7431" width="12.6640625" style="1" customWidth="1"/>
    <col min="7432" max="7434" width="8.6640625" style="1" customWidth="1"/>
    <col min="7435" max="7435" width="13.77734375" style="1" customWidth="1"/>
    <col min="7436" max="7436" width="15.21875" style="1" customWidth="1"/>
    <col min="7437" max="7437" width="11.88671875" style="1" customWidth="1"/>
    <col min="7438" max="7438" width="3.6640625" style="1" customWidth="1"/>
    <col min="7439" max="7439" width="3.88671875" style="1" customWidth="1"/>
    <col min="7440" max="7440" width="5" style="1" customWidth="1"/>
    <col min="7441" max="7441" width="3.33203125" style="1" customWidth="1"/>
    <col min="7442" max="7442" width="9" style="1"/>
    <col min="7443" max="7443" width="12.77734375" style="1" customWidth="1"/>
    <col min="7444" max="7682" width="9" style="1"/>
    <col min="7683" max="7683" width="5.109375" style="1" customWidth="1"/>
    <col min="7684" max="7684" width="23.88671875" style="1" customWidth="1"/>
    <col min="7685" max="7686" width="8.6640625" style="1" customWidth="1"/>
    <col min="7687" max="7687" width="12.6640625" style="1" customWidth="1"/>
    <col min="7688" max="7690" width="8.6640625" style="1" customWidth="1"/>
    <col min="7691" max="7691" width="13.77734375" style="1" customWidth="1"/>
    <col min="7692" max="7692" width="15.21875" style="1" customWidth="1"/>
    <col min="7693" max="7693" width="11.88671875" style="1" customWidth="1"/>
    <col min="7694" max="7694" width="3.6640625" style="1" customWidth="1"/>
    <col min="7695" max="7695" width="3.88671875" style="1" customWidth="1"/>
    <col min="7696" max="7696" width="5" style="1" customWidth="1"/>
    <col min="7697" max="7697" width="3.33203125" style="1" customWidth="1"/>
    <col min="7698" max="7698" width="9" style="1"/>
    <col min="7699" max="7699" width="12.77734375" style="1" customWidth="1"/>
    <col min="7700" max="7938" width="9" style="1"/>
    <col min="7939" max="7939" width="5.109375" style="1" customWidth="1"/>
    <col min="7940" max="7940" width="23.88671875" style="1" customWidth="1"/>
    <col min="7941" max="7942" width="8.6640625" style="1" customWidth="1"/>
    <col min="7943" max="7943" width="12.6640625" style="1" customWidth="1"/>
    <col min="7944" max="7946" width="8.6640625" style="1" customWidth="1"/>
    <col min="7947" max="7947" width="13.77734375" style="1" customWidth="1"/>
    <col min="7948" max="7948" width="15.21875" style="1" customWidth="1"/>
    <col min="7949" max="7949" width="11.88671875" style="1" customWidth="1"/>
    <col min="7950" max="7950" width="3.6640625" style="1" customWidth="1"/>
    <col min="7951" max="7951" width="3.88671875" style="1" customWidth="1"/>
    <col min="7952" max="7952" width="5" style="1" customWidth="1"/>
    <col min="7953" max="7953" width="3.33203125" style="1" customWidth="1"/>
    <col min="7954" max="7954" width="9" style="1"/>
    <col min="7955" max="7955" width="12.77734375" style="1" customWidth="1"/>
    <col min="7956" max="8194" width="9" style="1"/>
    <col min="8195" max="8195" width="5.109375" style="1" customWidth="1"/>
    <col min="8196" max="8196" width="23.88671875" style="1" customWidth="1"/>
    <col min="8197" max="8198" width="8.6640625" style="1" customWidth="1"/>
    <col min="8199" max="8199" width="12.6640625" style="1" customWidth="1"/>
    <col min="8200" max="8202" width="8.6640625" style="1" customWidth="1"/>
    <col min="8203" max="8203" width="13.77734375" style="1" customWidth="1"/>
    <col min="8204" max="8204" width="15.21875" style="1" customWidth="1"/>
    <col min="8205" max="8205" width="11.88671875" style="1" customWidth="1"/>
    <col min="8206" max="8206" width="3.6640625" style="1" customWidth="1"/>
    <col min="8207" max="8207" width="3.88671875" style="1" customWidth="1"/>
    <col min="8208" max="8208" width="5" style="1" customWidth="1"/>
    <col min="8209" max="8209" width="3.33203125" style="1" customWidth="1"/>
    <col min="8210" max="8210" width="9" style="1"/>
    <col min="8211" max="8211" width="12.77734375" style="1" customWidth="1"/>
    <col min="8212" max="8450" width="9" style="1"/>
    <col min="8451" max="8451" width="5.109375" style="1" customWidth="1"/>
    <col min="8452" max="8452" width="23.88671875" style="1" customWidth="1"/>
    <col min="8453" max="8454" width="8.6640625" style="1" customWidth="1"/>
    <col min="8455" max="8455" width="12.6640625" style="1" customWidth="1"/>
    <col min="8456" max="8458" width="8.6640625" style="1" customWidth="1"/>
    <col min="8459" max="8459" width="13.77734375" style="1" customWidth="1"/>
    <col min="8460" max="8460" width="15.21875" style="1" customWidth="1"/>
    <col min="8461" max="8461" width="11.88671875" style="1" customWidth="1"/>
    <col min="8462" max="8462" width="3.6640625" style="1" customWidth="1"/>
    <col min="8463" max="8463" width="3.88671875" style="1" customWidth="1"/>
    <col min="8464" max="8464" width="5" style="1" customWidth="1"/>
    <col min="8465" max="8465" width="3.33203125" style="1" customWidth="1"/>
    <col min="8466" max="8466" width="9" style="1"/>
    <col min="8467" max="8467" width="12.77734375" style="1" customWidth="1"/>
    <col min="8468" max="8706" width="9" style="1"/>
    <col min="8707" max="8707" width="5.109375" style="1" customWidth="1"/>
    <col min="8708" max="8708" width="23.88671875" style="1" customWidth="1"/>
    <col min="8709" max="8710" width="8.6640625" style="1" customWidth="1"/>
    <col min="8711" max="8711" width="12.6640625" style="1" customWidth="1"/>
    <col min="8712" max="8714" width="8.6640625" style="1" customWidth="1"/>
    <col min="8715" max="8715" width="13.77734375" style="1" customWidth="1"/>
    <col min="8716" max="8716" width="15.21875" style="1" customWidth="1"/>
    <col min="8717" max="8717" width="11.88671875" style="1" customWidth="1"/>
    <col min="8718" max="8718" width="3.6640625" style="1" customWidth="1"/>
    <col min="8719" max="8719" width="3.88671875" style="1" customWidth="1"/>
    <col min="8720" max="8720" width="5" style="1" customWidth="1"/>
    <col min="8721" max="8721" width="3.33203125" style="1" customWidth="1"/>
    <col min="8722" max="8722" width="9" style="1"/>
    <col min="8723" max="8723" width="12.77734375" style="1" customWidth="1"/>
    <col min="8724" max="8962" width="9" style="1"/>
    <col min="8963" max="8963" width="5.109375" style="1" customWidth="1"/>
    <col min="8964" max="8964" width="23.88671875" style="1" customWidth="1"/>
    <col min="8965" max="8966" width="8.6640625" style="1" customWidth="1"/>
    <col min="8967" max="8967" width="12.6640625" style="1" customWidth="1"/>
    <col min="8968" max="8970" width="8.6640625" style="1" customWidth="1"/>
    <col min="8971" max="8971" width="13.77734375" style="1" customWidth="1"/>
    <col min="8972" max="8972" width="15.21875" style="1" customWidth="1"/>
    <col min="8973" max="8973" width="11.88671875" style="1" customWidth="1"/>
    <col min="8974" max="8974" width="3.6640625" style="1" customWidth="1"/>
    <col min="8975" max="8975" width="3.88671875" style="1" customWidth="1"/>
    <col min="8976" max="8976" width="5" style="1" customWidth="1"/>
    <col min="8977" max="8977" width="3.33203125" style="1" customWidth="1"/>
    <col min="8978" max="8978" width="9" style="1"/>
    <col min="8979" max="8979" width="12.77734375" style="1" customWidth="1"/>
    <col min="8980" max="9218" width="9" style="1"/>
    <col min="9219" max="9219" width="5.109375" style="1" customWidth="1"/>
    <col min="9220" max="9220" width="23.88671875" style="1" customWidth="1"/>
    <col min="9221" max="9222" width="8.6640625" style="1" customWidth="1"/>
    <col min="9223" max="9223" width="12.6640625" style="1" customWidth="1"/>
    <col min="9224" max="9226" width="8.6640625" style="1" customWidth="1"/>
    <col min="9227" max="9227" width="13.77734375" style="1" customWidth="1"/>
    <col min="9228" max="9228" width="15.21875" style="1" customWidth="1"/>
    <col min="9229" max="9229" width="11.88671875" style="1" customWidth="1"/>
    <col min="9230" max="9230" width="3.6640625" style="1" customWidth="1"/>
    <col min="9231" max="9231" width="3.88671875" style="1" customWidth="1"/>
    <col min="9232" max="9232" width="5" style="1" customWidth="1"/>
    <col min="9233" max="9233" width="3.33203125" style="1" customWidth="1"/>
    <col min="9234" max="9234" width="9" style="1"/>
    <col min="9235" max="9235" width="12.77734375" style="1" customWidth="1"/>
    <col min="9236" max="9474" width="9" style="1"/>
    <col min="9475" max="9475" width="5.109375" style="1" customWidth="1"/>
    <col min="9476" max="9476" width="23.88671875" style="1" customWidth="1"/>
    <col min="9477" max="9478" width="8.6640625" style="1" customWidth="1"/>
    <col min="9479" max="9479" width="12.6640625" style="1" customWidth="1"/>
    <col min="9480" max="9482" width="8.6640625" style="1" customWidth="1"/>
    <col min="9483" max="9483" width="13.77734375" style="1" customWidth="1"/>
    <col min="9484" max="9484" width="15.21875" style="1" customWidth="1"/>
    <col min="9485" max="9485" width="11.88671875" style="1" customWidth="1"/>
    <col min="9486" max="9486" width="3.6640625" style="1" customWidth="1"/>
    <col min="9487" max="9487" width="3.88671875" style="1" customWidth="1"/>
    <col min="9488" max="9488" width="5" style="1" customWidth="1"/>
    <col min="9489" max="9489" width="3.33203125" style="1" customWidth="1"/>
    <col min="9490" max="9490" width="9" style="1"/>
    <col min="9491" max="9491" width="12.77734375" style="1" customWidth="1"/>
    <col min="9492" max="9730" width="9" style="1"/>
    <col min="9731" max="9731" width="5.109375" style="1" customWidth="1"/>
    <col min="9732" max="9732" width="23.88671875" style="1" customWidth="1"/>
    <col min="9733" max="9734" width="8.6640625" style="1" customWidth="1"/>
    <col min="9735" max="9735" width="12.6640625" style="1" customWidth="1"/>
    <col min="9736" max="9738" width="8.6640625" style="1" customWidth="1"/>
    <col min="9739" max="9739" width="13.77734375" style="1" customWidth="1"/>
    <col min="9740" max="9740" width="15.21875" style="1" customWidth="1"/>
    <col min="9741" max="9741" width="11.88671875" style="1" customWidth="1"/>
    <col min="9742" max="9742" width="3.6640625" style="1" customWidth="1"/>
    <col min="9743" max="9743" width="3.88671875" style="1" customWidth="1"/>
    <col min="9744" max="9744" width="5" style="1" customWidth="1"/>
    <col min="9745" max="9745" width="3.33203125" style="1" customWidth="1"/>
    <col min="9746" max="9746" width="9" style="1"/>
    <col min="9747" max="9747" width="12.77734375" style="1" customWidth="1"/>
    <col min="9748" max="9986" width="9" style="1"/>
    <col min="9987" max="9987" width="5.109375" style="1" customWidth="1"/>
    <col min="9988" max="9988" width="23.88671875" style="1" customWidth="1"/>
    <col min="9989" max="9990" width="8.6640625" style="1" customWidth="1"/>
    <col min="9991" max="9991" width="12.6640625" style="1" customWidth="1"/>
    <col min="9992" max="9994" width="8.6640625" style="1" customWidth="1"/>
    <col min="9995" max="9995" width="13.77734375" style="1" customWidth="1"/>
    <col min="9996" max="9996" width="15.21875" style="1" customWidth="1"/>
    <col min="9997" max="9997" width="11.88671875" style="1" customWidth="1"/>
    <col min="9998" max="9998" width="3.6640625" style="1" customWidth="1"/>
    <col min="9999" max="9999" width="3.88671875" style="1" customWidth="1"/>
    <col min="10000" max="10000" width="5" style="1" customWidth="1"/>
    <col min="10001" max="10001" width="3.33203125" style="1" customWidth="1"/>
    <col min="10002" max="10002" width="9" style="1"/>
    <col min="10003" max="10003" width="12.77734375" style="1" customWidth="1"/>
    <col min="10004" max="10242" width="9" style="1"/>
    <col min="10243" max="10243" width="5.109375" style="1" customWidth="1"/>
    <col min="10244" max="10244" width="23.88671875" style="1" customWidth="1"/>
    <col min="10245" max="10246" width="8.6640625" style="1" customWidth="1"/>
    <col min="10247" max="10247" width="12.6640625" style="1" customWidth="1"/>
    <col min="10248" max="10250" width="8.6640625" style="1" customWidth="1"/>
    <col min="10251" max="10251" width="13.77734375" style="1" customWidth="1"/>
    <col min="10252" max="10252" width="15.21875" style="1" customWidth="1"/>
    <col min="10253" max="10253" width="11.88671875" style="1" customWidth="1"/>
    <col min="10254" max="10254" width="3.6640625" style="1" customWidth="1"/>
    <col min="10255" max="10255" width="3.88671875" style="1" customWidth="1"/>
    <col min="10256" max="10256" width="5" style="1" customWidth="1"/>
    <col min="10257" max="10257" width="3.33203125" style="1" customWidth="1"/>
    <col min="10258" max="10258" width="9" style="1"/>
    <col min="10259" max="10259" width="12.77734375" style="1" customWidth="1"/>
    <col min="10260" max="10498" width="9" style="1"/>
    <col min="10499" max="10499" width="5.109375" style="1" customWidth="1"/>
    <col min="10500" max="10500" width="23.88671875" style="1" customWidth="1"/>
    <col min="10501" max="10502" width="8.6640625" style="1" customWidth="1"/>
    <col min="10503" max="10503" width="12.6640625" style="1" customWidth="1"/>
    <col min="10504" max="10506" width="8.6640625" style="1" customWidth="1"/>
    <col min="10507" max="10507" width="13.77734375" style="1" customWidth="1"/>
    <col min="10508" max="10508" width="15.21875" style="1" customWidth="1"/>
    <col min="10509" max="10509" width="11.88671875" style="1" customWidth="1"/>
    <col min="10510" max="10510" width="3.6640625" style="1" customWidth="1"/>
    <col min="10511" max="10511" width="3.88671875" style="1" customWidth="1"/>
    <col min="10512" max="10512" width="5" style="1" customWidth="1"/>
    <col min="10513" max="10513" width="3.33203125" style="1" customWidth="1"/>
    <col min="10514" max="10514" width="9" style="1"/>
    <col min="10515" max="10515" width="12.77734375" style="1" customWidth="1"/>
    <col min="10516" max="10754" width="9" style="1"/>
    <col min="10755" max="10755" width="5.109375" style="1" customWidth="1"/>
    <col min="10756" max="10756" width="23.88671875" style="1" customWidth="1"/>
    <col min="10757" max="10758" width="8.6640625" style="1" customWidth="1"/>
    <col min="10759" max="10759" width="12.6640625" style="1" customWidth="1"/>
    <col min="10760" max="10762" width="8.6640625" style="1" customWidth="1"/>
    <col min="10763" max="10763" width="13.77734375" style="1" customWidth="1"/>
    <col min="10764" max="10764" width="15.21875" style="1" customWidth="1"/>
    <col min="10765" max="10765" width="11.88671875" style="1" customWidth="1"/>
    <col min="10766" max="10766" width="3.6640625" style="1" customWidth="1"/>
    <col min="10767" max="10767" width="3.88671875" style="1" customWidth="1"/>
    <col min="10768" max="10768" width="5" style="1" customWidth="1"/>
    <col min="10769" max="10769" width="3.33203125" style="1" customWidth="1"/>
    <col min="10770" max="10770" width="9" style="1"/>
    <col min="10771" max="10771" width="12.77734375" style="1" customWidth="1"/>
    <col min="10772" max="11010" width="9" style="1"/>
    <col min="11011" max="11011" width="5.109375" style="1" customWidth="1"/>
    <col min="11012" max="11012" width="23.88671875" style="1" customWidth="1"/>
    <col min="11013" max="11014" width="8.6640625" style="1" customWidth="1"/>
    <col min="11015" max="11015" width="12.6640625" style="1" customWidth="1"/>
    <col min="11016" max="11018" width="8.6640625" style="1" customWidth="1"/>
    <col min="11019" max="11019" width="13.77734375" style="1" customWidth="1"/>
    <col min="11020" max="11020" width="15.21875" style="1" customWidth="1"/>
    <col min="11021" max="11021" width="11.88671875" style="1" customWidth="1"/>
    <col min="11022" max="11022" width="3.6640625" style="1" customWidth="1"/>
    <col min="11023" max="11023" width="3.88671875" style="1" customWidth="1"/>
    <col min="11024" max="11024" width="5" style="1" customWidth="1"/>
    <col min="11025" max="11025" width="3.33203125" style="1" customWidth="1"/>
    <col min="11026" max="11026" width="9" style="1"/>
    <col min="11027" max="11027" width="12.77734375" style="1" customWidth="1"/>
    <col min="11028" max="11266" width="9" style="1"/>
    <col min="11267" max="11267" width="5.109375" style="1" customWidth="1"/>
    <col min="11268" max="11268" width="23.88671875" style="1" customWidth="1"/>
    <col min="11269" max="11270" width="8.6640625" style="1" customWidth="1"/>
    <col min="11271" max="11271" width="12.6640625" style="1" customWidth="1"/>
    <col min="11272" max="11274" width="8.6640625" style="1" customWidth="1"/>
    <col min="11275" max="11275" width="13.77734375" style="1" customWidth="1"/>
    <col min="11276" max="11276" width="15.21875" style="1" customWidth="1"/>
    <col min="11277" max="11277" width="11.88671875" style="1" customWidth="1"/>
    <col min="11278" max="11278" width="3.6640625" style="1" customWidth="1"/>
    <col min="11279" max="11279" width="3.88671875" style="1" customWidth="1"/>
    <col min="11280" max="11280" width="5" style="1" customWidth="1"/>
    <col min="11281" max="11281" width="3.33203125" style="1" customWidth="1"/>
    <col min="11282" max="11282" width="9" style="1"/>
    <col min="11283" max="11283" width="12.77734375" style="1" customWidth="1"/>
    <col min="11284" max="11522" width="9" style="1"/>
    <col min="11523" max="11523" width="5.109375" style="1" customWidth="1"/>
    <col min="11524" max="11524" width="23.88671875" style="1" customWidth="1"/>
    <col min="11525" max="11526" width="8.6640625" style="1" customWidth="1"/>
    <col min="11527" max="11527" width="12.6640625" style="1" customWidth="1"/>
    <col min="11528" max="11530" width="8.6640625" style="1" customWidth="1"/>
    <col min="11531" max="11531" width="13.77734375" style="1" customWidth="1"/>
    <col min="11532" max="11532" width="15.21875" style="1" customWidth="1"/>
    <col min="11533" max="11533" width="11.88671875" style="1" customWidth="1"/>
    <col min="11534" max="11534" width="3.6640625" style="1" customWidth="1"/>
    <col min="11535" max="11535" width="3.88671875" style="1" customWidth="1"/>
    <col min="11536" max="11536" width="5" style="1" customWidth="1"/>
    <col min="11537" max="11537" width="3.33203125" style="1" customWidth="1"/>
    <col min="11538" max="11538" width="9" style="1"/>
    <col min="11539" max="11539" width="12.77734375" style="1" customWidth="1"/>
    <col min="11540" max="11778" width="9" style="1"/>
    <col min="11779" max="11779" width="5.109375" style="1" customWidth="1"/>
    <col min="11780" max="11780" width="23.88671875" style="1" customWidth="1"/>
    <col min="11781" max="11782" width="8.6640625" style="1" customWidth="1"/>
    <col min="11783" max="11783" width="12.6640625" style="1" customWidth="1"/>
    <col min="11784" max="11786" width="8.6640625" style="1" customWidth="1"/>
    <col min="11787" max="11787" width="13.77734375" style="1" customWidth="1"/>
    <col min="11788" max="11788" width="15.21875" style="1" customWidth="1"/>
    <col min="11789" max="11789" width="11.88671875" style="1" customWidth="1"/>
    <col min="11790" max="11790" width="3.6640625" style="1" customWidth="1"/>
    <col min="11791" max="11791" width="3.88671875" style="1" customWidth="1"/>
    <col min="11792" max="11792" width="5" style="1" customWidth="1"/>
    <col min="11793" max="11793" width="3.33203125" style="1" customWidth="1"/>
    <col min="11794" max="11794" width="9" style="1"/>
    <col min="11795" max="11795" width="12.77734375" style="1" customWidth="1"/>
    <col min="11796" max="12034" width="9" style="1"/>
    <col min="12035" max="12035" width="5.109375" style="1" customWidth="1"/>
    <col min="12036" max="12036" width="23.88671875" style="1" customWidth="1"/>
    <col min="12037" max="12038" width="8.6640625" style="1" customWidth="1"/>
    <col min="12039" max="12039" width="12.6640625" style="1" customWidth="1"/>
    <col min="12040" max="12042" width="8.6640625" style="1" customWidth="1"/>
    <col min="12043" max="12043" width="13.77734375" style="1" customWidth="1"/>
    <col min="12044" max="12044" width="15.21875" style="1" customWidth="1"/>
    <col min="12045" max="12045" width="11.88671875" style="1" customWidth="1"/>
    <col min="12046" max="12046" width="3.6640625" style="1" customWidth="1"/>
    <col min="12047" max="12047" width="3.88671875" style="1" customWidth="1"/>
    <col min="12048" max="12048" width="5" style="1" customWidth="1"/>
    <col min="12049" max="12049" width="3.33203125" style="1" customWidth="1"/>
    <col min="12050" max="12050" width="9" style="1"/>
    <col min="12051" max="12051" width="12.77734375" style="1" customWidth="1"/>
    <col min="12052" max="12290" width="9" style="1"/>
    <col min="12291" max="12291" width="5.109375" style="1" customWidth="1"/>
    <col min="12292" max="12292" width="23.88671875" style="1" customWidth="1"/>
    <col min="12293" max="12294" width="8.6640625" style="1" customWidth="1"/>
    <col min="12295" max="12295" width="12.6640625" style="1" customWidth="1"/>
    <col min="12296" max="12298" width="8.6640625" style="1" customWidth="1"/>
    <col min="12299" max="12299" width="13.77734375" style="1" customWidth="1"/>
    <col min="12300" max="12300" width="15.21875" style="1" customWidth="1"/>
    <col min="12301" max="12301" width="11.88671875" style="1" customWidth="1"/>
    <col min="12302" max="12302" width="3.6640625" style="1" customWidth="1"/>
    <col min="12303" max="12303" width="3.88671875" style="1" customWidth="1"/>
    <col min="12304" max="12304" width="5" style="1" customWidth="1"/>
    <col min="12305" max="12305" width="3.33203125" style="1" customWidth="1"/>
    <col min="12306" max="12306" width="9" style="1"/>
    <col min="12307" max="12307" width="12.77734375" style="1" customWidth="1"/>
    <col min="12308" max="12546" width="9" style="1"/>
    <col min="12547" max="12547" width="5.109375" style="1" customWidth="1"/>
    <col min="12548" max="12548" width="23.88671875" style="1" customWidth="1"/>
    <col min="12549" max="12550" width="8.6640625" style="1" customWidth="1"/>
    <col min="12551" max="12551" width="12.6640625" style="1" customWidth="1"/>
    <col min="12552" max="12554" width="8.6640625" style="1" customWidth="1"/>
    <col min="12555" max="12555" width="13.77734375" style="1" customWidth="1"/>
    <col min="12556" max="12556" width="15.21875" style="1" customWidth="1"/>
    <col min="12557" max="12557" width="11.88671875" style="1" customWidth="1"/>
    <col min="12558" max="12558" width="3.6640625" style="1" customWidth="1"/>
    <col min="12559" max="12559" width="3.88671875" style="1" customWidth="1"/>
    <col min="12560" max="12560" width="5" style="1" customWidth="1"/>
    <col min="12561" max="12561" width="3.33203125" style="1" customWidth="1"/>
    <col min="12562" max="12562" width="9" style="1"/>
    <col min="12563" max="12563" width="12.77734375" style="1" customWidth="1"/>
    <col min="12564" max="12802" width="9" style="1"/>
    <col min="12803" max="12803" width="5.109375" style="1" customWidth="1"/>
    <col min="12804" max="12804" width="23.88671875" style="1" customWidth="1"/>
    <col min="12805" max="12806" width="8.6640625" style="1" customWidth="1"/>
    <col min="12807" max="12807" width="12.6640625" style="1" customWidth="1"/>
    <col min="12808" max="12810" width="8.6640625" style="1" customWidth="1"/>
    <col min="12811" max="12811" width="13.77734375" style="1" customWidth="1"/>
    <col min="12812" max="12812" width="15.21875" style="1" customWidth="1"/>
    <col min="12813" max="12813" width="11.88671875" style="1" customWidth="1"/>
    <col min="12814" max="12814" width="3.6640625" style="1" customWidth="1"/>
    <col min="12815" max="12815" width="3.88671875" style="1" customWidth="1"/>
    <col min="12816" max="12816" width="5" style="1" customWidth="1"/>
    <col min="12817" max="12817" width="3.33203125" style="1" customWidth="1"/>
    <col min="12818" max="12818" width="9" style="1"/>
    <col min="12819" max="12819" width="12.77734375" style="1" customWidth="1"/>
    <col min="12820" max="13058" width="9" style="1"/>
    <col min="13059" max="13059" width="5.109375" style="1" customWidth="1"/>
    <col min="13060" max="13060" width="23.88671875" style="1" customWidth="1"/>
    <col min="13061" max="13062" width="8.6640625" style="1" customWidth="1"/>
    <col min="13063" max="13063" width="12.6640625" style="1" customWidth="1"/>
    <col min="13064" max="13066" width="8.6640625" style="1" customWidth="1"/>
    <col min="13067" max="13067" width="13.77734375" style="1" customWidth="1"/>
    <col min="13068" max="13068" width="15.21875" style="1" customWidth="1"/>
    <col min="13069" max="13069" width="11.88671875" style="1" customWidth="1"/>
    <col min="13070" max="13070" width="3.6640625" style="1" customWidth="1"/>
    <col min="13071" max="13071" width="3.88671875" style="1" customWidth="1"/>
    <col min="13072" max="13072" width="5" style="1" customWidth="1"/>
    <col min="13073" max="13073" width="3.33203125" style="1" customWidth="1"/>
    <col min="13074" max="13074" width="9" style="1"/>
    <col min="13075" max="13075" width="12.77734375" style="1" customWidth="1"/>
    <col min="13076" max="13314" width="9" style="1"/>
    <col min="13315" max="13315" width="5.109375" style="1" customWidth="1"/>
    <col min="13316" max="13316" width="23.88671875" style="1" customWidth="1"/>
    <col min="13317" max="13318" width="8.6640625" style="1" customWidth="1"/>
    <col min="13319" max="13319" width="12.6640625" style="1" customWidth="1"/>
    <col min="13320" max="13322" width="8.6640625" style="1" customWidth="1"/>
    <col min="13323" max="13323" width="13.77734375" style="1" customWidth="1"/>
    <col min="13324" max="13324" width="15.21875" style="1" customWidth="1"/>
    <col min="13325" max="13325" width="11.88671875" style="1" customWidth="1"/>
    <col min="13326" max="13326" width="3.6640625" style="1" customWidth="1"/>
    <col min="13327" max="13327" width="3.88671875" style="1" customWidth="1"/>
    <col min="13328" max="13328" width="5" style="1" customWidth="1"/>
    <col min="13329" max="13329" width="3.33203125" style="1" customWidth="1"/>
    <col min="13330" max="13330" width="9" style="1"/>
    <col min="13331" max="13331" width="12.77734375" style="1" customWidth="1"/>
    <col min="13332" max="13570" width="9" style="1"/>
    <col min="13571" max="13571" width="5.109375" style="1" customWidth="1"/>
    <col min="13572" max="13572" width="23.88671875" style="1" customWidth="1"/>
    <col min="13573" max="13574" width="8.6640625" style="1" customWidth="1"/>
    <col min="13575" max="13575" width="12.6640625" style="1" customWidth="1"/>
    <col min="13576" max="13578" width="8.6640625" style="1" customWidth="1"/>
    <col min="13579" max="13579" width="13.77734375" style="1" customWidth="1"/>
    <col min="13580" max="13580" width="15.21875" style="1" customWidth="1"/>
    <col min="13581" max="13581" width="11.88671875" style="1" customWidth="1"/>
    <col min="13582" max="13582" width="3.6640625" style="1" customWidth="1"/>
    <col min="13583" max="13583" width="3.88671875" style="1" customWidth="1"/>
    <col min="13584" max="13584" width="5" style="1" customWidth="1"/>
    <col min="13585" max="13585" width="3.33203125" style="1" customWidth="1"/>
    <col min="13586" max="13586" width="9" style="1"/>
    <col min="13587" max="13587" width="12.77734375" style="1" customWidth="1"/>
    <col min="13588" max="13826" width="9" style="1"/>
    <col min="13827" max="13827" width="5.109375" style="1" customWidth="1"/>
    <col min="13828" max="13828" width="23.88671875" style="1" customWidth="1"/>
    <col min="13829" max="13830" width="8.6640625" style="1" customWidth="1"/>
    <col min="13831" max="13831" width="12.6640625" style="1" customWidth="1"/>
    <col min="13832" max="13834" width="8.6640625" style="1" customWidth="1"/>
    <col min="13835" max="13835" width="13.77734375" style="1" customWidth="1"/>
    <col min="13836" max="13836" width="15.21875" style="1" customWidth="1"/>
    <col min="13837" max="13837" width="11.88671875" style="1" customWidth="1"/>
    <col min="13838" max="13838" width="3.6640625" style="1" customWidth="1"/>
    <col min="13839" max="13839" width="3.88671875" style="1" customWidth="1"/>
    <col min="13840" max="13840" width="5" style="1" customWidth="1"/>
    <col min="13841" max="13841" width="3.33203125" style="1" customWidth="1"/>
    <col min="13842" max="13842" width="9" style="1"/>
    <col min="13843" max="13843" width="12.77734375" style="1" customWidth="1"/>
    <col min="13844" max="14082" width="9" style="1"/>
    <col min="14083" max="14083" width="5.109375" style="1" customWidth="1"/>
    <col min="14084" max="14084" width="23.88671875" style="1" customWidth="1"/>
    <col min="14085" max="14086" width="8.6640625" style="1" customWidth="1"/>
    <col min="14087" max="14087" width="12.6640625" style="1" customWidth="1"/>
    <col min="14088" max="14090" width="8.6640625" style="1" customWidth="1"/>
    <col min="14091" max="14091" width="13.77734375" style="1" customWidth="1"/>
    <col min="14092" max="14092" width="15.21875" style="1" customWidth="1"/>
    <col min="14093" max="14093" width="11.88671875" style="1" customWidth="1"/>
    <col min="14094" max="14094" width="3.6640625" style="1" customWidth="1"/>
    <col min="14095" max="14095" width="3.88671875" style="1" customWidth="1"/>
    <col min="14096" max="14096" width="5" style="1" customWidth="1"/>
    <col min="14097" max="14097" width="3.33203125" style="1" customWidth="1"/>
    <col min="14098" max="14098" width="9" style="1"/>
    <col min="14099" max="14099" width="12.77734375" style="1" customWidth="1"/>
    <col min="14100" max="14338" width="9" style="1"/>
    <col min="14339" max="14339" width="5.109375" style="1" customWidth="1"/>
    <col min="14340" max="14340" width="23.88671875" style="1" customWidth="1"/>
    <col min="14341" max="14342" width="8.6640625" style="1" customWidth="1"/>
    <col min="14343" max="14343" width="12.6640625" style="1" customWidth="1"/>
    <col min="14344" max="14346" width="8.6640625" style="1" customWidth="1"/>
    <col min="14347" max="14347" width="13.77734375" style="1" customWidth="1"/>
    <col min="14348" max="14348" width="15.21875" style="1" customWidth="1"/>
    <col min="14349" max="14349" width="11.88671875" style="1" customWidth="1"/>
    <col min="14350" max="14350" width="3.6640625" style="1" customWidth="1"/>
    <col min="14351" max="14351" width="3.88671875" style="1" customWidth="1"/>
    <col min="14352" max="14352" width="5" style="1" customWidth="1"/>
    <col min="14353" max="14353" width="3.33203125" style="1" customWidth="1"/>
    <col min="14354" max="14354" width="9" style="1"/>
    <col min="14355" max="14355" width="12.77734375" style="1" customWidth="1"/>
    <col min="14356" max="14594" width="9" style="1"/>
    <col min="14595" max="14595" width="5.109375" style="1" customWidth="1"/>
    <col min="14596" max="14596" width="23.88671875" style="1" customWidth="1"/>
    <col min="14597" max="14598" width="8.6640625" style="1" customWidth="1"/>
    <col min="14599" max="14599" width="12.6640625" style="1" customWidth="1"/>
    <col min="14600" max="14602" width="8.6640625" style="1" customWidth="1"/>
    <col min="14603" max="14603" width="13.77734375" style="1" customWidth="1"/>
    <col min="14604" max="14604" width="15.21875" style="1" customWidth="1"/>
    <col min="14605" max="14605" width="11.88671875" style="1" customWidth="1"/>
    <col min="14606" max="14606" width="3.6640625" style="1" customWidth="1"/>
    <col min="14607" max="14607" width="3.88671875" style="1" customWidth="1"/>
    <col min="14608" max="14608" width="5" style="1" customWidth="1"/>
    <col min="14609" max="14609" width="3.33203125" style="1" customWidth="1"/>
    <col min="14610" max="14610" width="9" style="1"/>
    <col min="14611" max="14611" width="12.77734375" style="1" customWidth="1"/>
    <col min="14612" max="14850" width="9" style="1"/>
    <col min="14851" max="14851" width="5.109375" style="1" customWidth="1"/>
    <col min="14852" max="14852" width="23.88671875" style="1" customWidth="1"/>
    <col min="14853" max="14854" width="8.6640625" style="1" customWidth="1"/>
    <col min="14855" max="14855" width="12.6640625" style="1" customWidth="1"/>
    <col min="14856" max="14858" width="8.6640625" style="1" customWidth="1"/>
    <col min="14859" max="14859" width="13.77734375" style="1" customWidth="1"/>
    <col min="14860" max="14860" width="15.21875" style="1" customWidth="1"/>
    <col min="14861" max="14861" width="11.88671875" style="1" customWidth="1"/>
    <col min="14862" max="14862" width="3.6640625" style="1" customWidth="1"/>
    <col min="14863" max="14863" width="3.88671875" style="1" customWidth="1"/>
    <col min="14864" max="14864" width="5" style="1" customWidth="1"/>
    <col min="14865" max="14865" width="3.33203125" style="1" customWidth="1"/>
    <col min="14866" max="14866" width="9" style="1"/>
    <col min="14867" max="14867" width="12.77734375" style="1" customWidth="1"/>
    <col min="14868" max="15106" width="9" style="1"/>
    <col min="15107" max="15107" width="5.109375" style="1" customWidth="1"/>
    <col min="15108" max="15108" width="23.88671875" style="1" customWidth="1"/>
    <col min="15109" max="15110" width="8.6640625" style="1" customWidth="1"/>
    <col min="15111" max="15111" width="12.6640625" style="1" customWidth="1"/>
    <col min="15112" max="15114" width="8.6640625" style="1" customWidth="1"/>
    <col min="15115" max="15115" width="13.77734375" style="1" customWidth="1"/>
    <col min="15116" max="15116" width="15.21875" style="1" customWidth="1"/>
    <col min="15117" max="15117" width="11.88671875" style="1" customWidth="1"/>
    <col min="15118" max="15118" width="3.6640625" style="1" customWidth="1"/>
    <col min="15119" max="15119" width="3.88671875" style="1" customWidth="1"/>
    <col min="15120" max="15120" width="5" style="1" customWidth="1"/>
    <col min="15121" max="15121" width="3.33203125" style="1" customWidth="1"/>
    <col min="15122" max="15122" width="9" style="1"/>
    <col min="15123" max="15123" width="12.77734375" style="1" customWidth="1"/>
    <col min="15124" max="15362" width="9" style="1"/>
    <col min="15363" max="15363" width="5.109375" style="1" customWidth="1"/>
    <col min="15364" max="15364" width="23.88671875" style="1" customWidth="1"/>
    <col min="15365" max="15366" width="8.6640625" style="1" customWidth="1"/>
    <col min="15367" max="15367" width="12.6640625" style="1" customWidth="1"/>
    <col min="15368" max="15370" width="8.6640625" style="1" customWidth="1"/>
    <col min="15371" max="15371" width="13.77734375" style="1" customWidth="1"/>
    <col min="15372" max="15372" width="15.21875" style="1" customWidth="1"/>
    <col min="15373" max="15373" width="11.88671875" style="1" customWidth="1"/>
    <col min="15374" max="15374" width="3.6640625" style="1" customWidth="1"/>
    <col min="15375" max="15375" width="3.88671875" style="1" customWidth="1"/>
    <col min="15376" max="15376" width="5" style="1" customWidth="1"/>
    <col min="15377" max="15377" width="3.33203125" style="1" customWidth="1"/>
    <col min="15378" max="15378" width="9" style="1"/>
    <col min="15379" max="15379" width="12.77734375" style="1" customWidth="1"/>
    <col min="15380" max="15618" width="9" style="1"/>
    <col min="15619" max="15619" width="5.109375" style="1" customWidth="1"/>
    <col min="15620" max="15620" width="23.88671875" style="1" customWidth="1"/>
    <col min="15621" max="15622" width="8.6640625" style="1" customWidth="1"/>
    <col min="15623" max="15623" width="12.6640625" style="1" customWidth="1"/>
    <col min="15624" max="15626" width="8.6640625" style="1" customWidth="1"/>
    <col min="15627" max="15627" width="13.77734375" style="1" customWidth="1"/>
    <col min="15628" max="15628" width="15.21875" style="1" customWidth="1"/>
    <col min="15629" max="15629" width="11.88671875" style="1" customWidth="1"/>
    <col min="15630" max="15630" width="3.6640625" style="1" customWidth="1"/>
    <col min="15631" max="15631" width="3.88671875" style="1" customWidth="1"/>
    <col min="15632" max="15632" width="5" style="1" customWidth="1"/>
    <col min="15633" max="15633" width="3.33203125" style="1" customWidth="1"/>
    <col min="15634" max="15634" width="9" style="1"/>
    <col min="15635" max="15635" width="12.77734375" style="1" customWidth="1"/>
    <col min="15636" max="15874" width="9" style="1"/>
    <col min="15875" max="15875" width="5.109375" style="1" customWidth="1"/>
    <col min="15876" max="15876" width="23.88671875" style="1" customWidth="1"/>
    <col min="15877" max="15878" width="8.6640625" style="1" customWidth="1"/>
    <col min="15879" max="15879" width="12.6640625" style="1" customWidth="1"/>
    <col min="15880" max="15882" width="8.6640625" style="1" customWidth="1"/>
    <col min="15883" max="15883" width="13.77734375" style="1" customWidth="1"/>
    <col min="15884" max="15884" width="15.21875" style="1" customWidth="1"/>
    <col min="15885" max="15885" width="11.88671875" style="1" customWidth="1"/>
    <col min="15886" max="15886" width="3.6640625" style="1" customWidth="1"/>
    <col min="15887" max="15887" width="3.88671875" style="1" customWidth="1"/>
    <col min="15888" max="15888" width="5" style="1" customWidth="1"/>
    <col min="15889" max="15889" width="3.33203125" style="1" customWidth="1"/>
    <col min="15890" max="15890" width="9" style="1"/>
    <col min="15891" max="15891" width="12.77734375" style="1" customWidth="1"/>
    <col min="15892" max="16130" width="9" style="1"/>
    <col min="16131" max="16131" width="5.109375" style="1" customWidth="1"/>
    <col min="16132" max="16132" width="23.88671875" style="1" customWidth="1"/>
    <col min="16133" max="16134" width="8.6640625" style="1" customWidth="1"/>
    <col min="16135" max="16135" width="12.6640625" style="1" customWidth="1"/>
    <col min="16136" max="16138" width="8.6640625" style="1" customWidth="1"/>
    <col min="16139" max="16139" width="13.77734375" style="1" customWidth="1"/>
    <col min="16140" max="16140" width="15.21875" style="1" customWidth="1"/>
    <col min="16141" max="16141" width="11.88671875" style="1" customWidth="1"/>
    <col min="16142" max="16142" width="3.6640625" style="1" customWidth="1"/>
    <col min="16143" max="16143" width="3.88671875" style="1" customWidth="1"/>
    <col min="16144" max="16144" width="5" style="1" customWidth="1"/>
    <col min="16145" max="16145" width="3.33203125" style="1" customWidth="1"/>
    <col min="16146" max="16146" width="9" style="1"/>
    <col min="16147" max="16147" width="12.77734375" style="1" customWidth="1"/>
    <col min="16148" max="16384" width="9" style="1"/>
  </cols>
  <sheetData>
    <row r="1" spans="1:12" ht="24.75" customHeight="1" x14ac:dyDescent="0.2">
      <c r="A1" s="126" t="s">
        <v>145</v>
      </c>
      <c r="B1" s="126"/>
      <c r="C1" s="126"/>
      <c r="D1" s="126"/>
      <c r="E1" s="126"/>
      <c r="F1" s="126"/>
      <c r="G1" s="1" t="s">
        <v>74</v>
      </c>
      <c r="I1" s="10"/>
      <c r="J1" s="10"/>
      <c r="K1" s="10"/>
      <c r="L1" s="74" t="s">
        <v>202</v>
      </c>
    </row>
    <row r="2" spans="1:12" ht="24.75" customHeight="1" x14ac:dyDescent="0.2">
      <c r="A2" s="126"/>
      <c r="B2" s="126"/>
      <c r="C2" s="126"/>
      <c r="D2" s="126"/>
      <c r="E2" s="126"/>
      <c r="F2" s="126"/>
      <c r="G2" s="1" t="s">
        <v>73</v>
      </c>
      <c r="I2" s="10"/>
      <c r="J2" s="10"/>
      <c r="K2" s="10"/>
    </row>
    <row r="3" spans="1:12" ht="24.75" customHeight="1" x14ac:dyDescent="0.2">
      <c r="A3" s="126"/>
      <c r="B3" s="126"/>
      <c r="C3" s="126"/>
      <c r="D3" s="126"/>
      <c r="E3" s="126"/>
      <c r="F3" s="126"/>
      <c r="G3" s="1" t="s">
        <v>143</v>
      </c>
      <c r="I3" s="10"/>
      <c r="J3" s="10"/>
      <c r="K3" s="10"/>
    </row>
    <row r="4" spans="1:12" ht="24.6" customHeight="1" x14ac:dyDescent="0.2">
      <c r="A4" s="10"/>
      <c r="B4" s="10"/>
      <c r="C4" s="10"/>
      <c r="D4" s="10"/>
      <c r="E4" s="10"/>
      <c r="F4" s="10"/>
      <c r="G4" s="10"/>
      <c r="I4" s="10"/>
      <c r="J4" s="10"/>
      <c r="K4" s="10"/>
    </row>
    <row r="5" spans="1:12" ht="24.75" customHeight="1" x14ac:dyDescent="0.2">
      <c r="A5" s="10"/>
      <c r="B5" s="10" t="s">
        <v>70</v>
      </c>
      <c r="C5" s="10"/>
      <c r="D5" s="10"/>
      <c r="E5" s="10"/>
      <c r="F5" s="10"/>
      <c r="G5" s="10"/>
      <c r="H5" s="10"/>
      <c r="I5" s="10"/>
      <c r="J5" s="10"/>
      <c r="K5" s="10"/>
    </row>
    <row r="6" spans="1:12" ht="24.75" customHeight="1" x14ac:dyDescent="0.2">
      <c r="A6" s="10"/>
      <c r="B6" s="10" t="s">
        <v>75</v>
      </c>
      <c r="C6" s="10"/>
      <c r="D6" s="10"/>
      <c r="E6" s="10"/>
      <c r="F6" s="10"/>
      <c r="G6" s="10"/>
      <c r="H6" s="10"/>
      <c r="I6" s="10"/>
      <c r="J6" s="10"/>
      <c r="K6" s="10"/>
    </row>
    <row r="7" spans="1:12" ht="24.75" customHeight="1" x14ac:dyDescent="0.2">
      <c r="A7" s="2"/>
      <c r="B7" s="59" t="s">
        <v>71</v>
      </c>
      <c r="C7" s="59"/>
      <c r="D7" s="6"/>
      <c r="E7" s="7"/>
      <c r="F7" s="8" t="s">
        <v>76</v>
      </c>
      <c r="G7" s="9"/>
      <c r="H7" s="9"/>
      <c r="I7" s="8"/>
      <c r="J7" s="10"/>
      <c r="K7" s="5"/>
      <c r="L7" s="5"/>
    </row>
    <row r="8" spans="1:12" ht="24.75" customHeight="1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2" ht="24.75" customHeight="1" thickBot="1" x14ac:dyDescent="0.25">
      <c r="A9" s="2"/>
      <c r="B9" s="2"/>
      <c r="C9" s="2"/>
      <c r="D9" s="3"/>
      <c r="E9" s="3"/>
      <c r="F9" s="62"/>
      <c r="G9" s="62"/>
      <c r="H9" s="62"/>
      <c r="I9" s="62"/>
      <c r="J9" s="62"/>
    </row>
    <row r="10" spans="1:12" ht="30" customHeight="1" thickBot="1" x14ac:dyDescent="0.25">
      <c r="A10" s="2"/>
      <c r="B10" s="2"/>
      <c r="C10" s="2"/>
      <c r="D10" s="3"/>
      <c r="E10" s="3"/>
      <c r="F10" s="118" t="s">
        <v>155</v>
      </c>
      <c r="G10" s="119"/>
      <c r="H10" s="119"/>
      <c r="I10" s="127">
        <f>G22+G84+G122+G132</f>
        <v>0</v>
      </c>
      <c r="J10" s="128"/>
      <c r="K10" s="61" t="str">
        <f>IFERROR(I10/K9,"")</f>
        <v/>
      </c>
    </row>
    <row r="11" spans="1:12" ht="30" customHeight="1" thickBot="1" x14ac:dyDescent="0.25">
      <c r="A11" s="2"/>
      <c r="B11" s="2"/>
      <c r="C11" s="2"/>
      <c r="D11" s="3"/>
      <c r="E11" s="3"/>
      <c r="F11" s="122" t="s">
        <v>156</v>
      </c>
      <c r="G11" s="123"/>
      <c r="H11" s="123"/>
      <c r="I11" s="127">
        <f>G22+G84+G132</f>
        <v>0</v>
      </c>
      <c r="J11" s="128"/>
      <c r="K11" s="61" t="str">
        <f>IFERROR(I11/K9,"")</f>
        <v/>
      </c>
    </row>
    <row r="12" spans="1:12" ht="30" customHeight="1" thickBot="1" x14ac:dyDescent="0.25">
      <c r="A12" s="2"/>
      <c r="B12" s="2"/>
      <c r="C12" s="2"/>
      <c r="D12" s="3"/>
      <c r="E12" s="3"/>
      <c r="F12" s="124" t="s">
        <v>157</v>
      </c>
      <c r="G12" s="125"/>
      <c r="H12" s="125"/>
      <c r="I12" s="127">
        <f>G122</f>
        <v>0</v>
      </c>
      <c r="J12" s="128"/>
      <c r="K12" s="61" t="str">
        <f>IFERROR(I12/K9,"")</f>
        <v/>
      </c>
    </row>
    <row r="13" spans="1:12" ht="24.75" customHeight="1" x14ac:dyDescent="0.2">
      <c r="A13" s="2"/>
      <c r="B13" s="2"/>
      <c r="C13" s="2"/>
      <c r="D13" s="3"/>
      <c r="E13" s="3"/>
      <c r="F13" s="3"/>
      <c r="G13" s="4"/>
      <c r="H13" s="4"/>
      <c r="I13" s="4"/>
      <c r="J13" s="5"/>
      <c r="K13" s="5"/>
      <c r="L13" s="5"/>
    </row>
    <row r="14" spans="1:12" ht="24.75" customHeight="1" x14ac:dyDescent="0.2">
      <c r="A14" s="2"/>
      <c r="B14" s="2"/>
      <c r="C14" s="2"/>
      <c r="D14" s="3"/>
      <c r="E14" s="3"/>
      <c r="F14" s="3"/>
      <c r="G14" s="4"/>
      <c r="H14" s="4"/>
      <c r="I14" s="4"/>
      <c r="J14" s="5"/>
      <c r="K14" s="5"/>
      <c r="L14" s="5"/>
    </row>
    <row r="15" spans="1:12" ht="24.75" customHeight="1" x14ac:dyDescent="0.2">
      <c r="A15" s="11" t="s">
        <v>37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3"/>
    </row>
    <row r="16" spans="1:12" ht="24.75" customHeight="1" x14ac:dyDescent="0.2">
      <c r="A16" s="14" t="s">
        <v>166</v>
      </c>
      <c r="B16" s="15"/>
      <c r="C16" s="15"/>
      <c r="D16" s="15"/>
      <c r="E16" s="15"/>
      <c r="F16" s="15"/>
      <c r="G16" s="15"/>
      <c r="H16" s="15"/>
      <c r="I16" s="15"/>
    </row>
    <row r="17" spans="1:29" ht="24.75" customHeight="1" x14ac:dyDescent="0.2">
      <c r="A17" s="16"/>
      <c r="B17" s="115" t="s">
        <v>61</v>
      </c>
      <c r="C17" s="116"/>
      <c r="D17" s="89" t="s">
        <v>1</v>
      </c>
      <c r="E17" s="91"/>
      <c r="F17" s="17" t="s">
        <v>146</v>
      </c>
      <c r="G17" s="17" t="s">
        <v>3</v>
      </c>
      <c r="H17" s="112" t="s">
        <v>4</v>
      </c>
      <c r="I17" s="113"/>
      <c r="J17" s="113"/>
      <c r="K17" s="114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</row>
    <row r="18" spans="1:29" ht="24.75" customHeight="1" x14ac:dyDescent="0.2">
      <c r="A18" s="16"/>
      <c r="B18" s="103" t="s">
        <v>167</v>
      </c>
      <c r="C18" s="105"/>
      <c r="D18" s="20"/>
      <c r="E18" s="21" t="s">
        <v>168</v>
      </c>
      <c r="F18" s="22">
        <v>1000</v>
      </c>
      <c r="G18" s="23">
        <f>D18*F18</f>
        <v>0</v>
      </c>
      <c r="H18" s="80"/>
      <c r="I18" s="81"/>
      <c r="J18" s="81"/>
      <c r="K18" s="82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</row>
    <row r="19" spans="1:29" ht="24.75" customHeight="1" x14ac:dyDescent="0.2">
      <c r="A19" s="16"/>
      <c r="B19" s="103" t="s">
        <v>169</v>
      </c>
      <c r="C19" s="105"/>
      <c r="D19" s="20"/>
      <c r="E19" s="21" t="s">
        <v>168</v>
      </c>
      <c r="F19" s="22">
        <v>1500</v>
      </c>
      <c r="G19" s="23">
        <f>D19*F19</f>
        <v>0</v>
      </c>
      <c r="H19" s="80"/>
      <c r="I19" s="81"/>
      <c r="J19" s="81"/>
      <c r="K19" s="82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</row>
    <row r="20" spans="1:29" ht="24.75" customHeight="1" x14ac:dyDescent="0.2">
      <c r="A20" s="16"/>
      <c r="B20" s="103" t="s">
        <v>170</v>
      </c>
      <c r="C20" s="105"/>
      <c r="D20" s="20"/>
      <c r="E20" s="21" t="s">
        <v>168</v>
      </c>
      <c r="F20" s="22">
        <v>2000</v>
      </c>
      <c r="G20" s="23">
        <f>D20*F20</f>
        <v>0</v>
      </c>
      <c r="H20" s="80"/>
      <c r="I20" s="81"/>
      <c r="J20" s="81"/>
      <c r="K20" s="82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</row>
    <row r="21" spans="1:29" ht="24.75" customHeight="1" thickBot="1" x14ac:dyDescent="0.25">
      <c r="A21" s="16"/>
      <c r="B21" s="103" t="s">
        <v>72</v>
      </c>
      <c r="C21" s="105"/>
      <c r="D21" s="20"/>
      <c r="E21" s="21" t="s">
        <v>168</v>
      </c>
      <c r="F21" s="22">
        <v>2000</v>
      </c>
      <c r="G21" s="69">
        <f>D21*F21</f>
        <v>0</v>
      </c>
      <c r="H21" s="95" t="s">
        <v>171</v>
      </c>
      <c r="I21" s="81"/>
      <c r="J21" s="81"/>
      <c r="K21" s="82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</row>
    <row r="22" spans="1:29" ht="24.75" customHeight="1" thickTop="1" thickBot="1" x14ac:dyDescent="0.25">
      <c r="A22" s="16"/>
      <c r="B22" s="83" t="s">
        <v>172</v>
      </c>
      <c r="C22" s="84"/>
      <c r="D22" s="84"/>
      <c r="E22" s="84"/>
      <c r="F22" s="85"/>
      <c r="G22" s="46">
        <f>SUM(G18:G21)</f>
        <v>0</v>
      </c>
      <c r="H22" s="81"/>
      <c r="I22" s="81"/>
      <c r="J22" s="81"/>
      <c r="K22" s="82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</row>
    <row r="23" spans="1:29" ht="24.75" customHeight="1" thickTop="1" x14ac:dyDescent="0.2">
      <c r="A23" s="16"/>
      <c r="B23" s="18"/>
      <c r="C23" s="18"/>
      <c r="D23" s="26"/>
      <c r="E23" s="26"/>
      <c r="F23" s="27"/>
      <c r="G23" s="28"/>
      <c r="H23" s="16"/>
      <c r="I23" s="16"/>
      <c r="J23" s="29"/>
      <c r="K23" s="29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</row>
    <row r="24" spans="1:29" ht="24.75" customHeight="1" x14ac:dyDescent="0.2">
      <c r="A24" s="16"/>
      <c r="B24" s="13"/>
      <c r="C24" s="13"/>
      <c r="D24" s="27"/>
      <c r="E24" s="27"/>
      <c r="F24" s="27"/>
      <c r="G24" s="30"/>
      <c r="H24" s="16"/>
      <c r="I24" s="16"/>
      <c r="J24" s="68"/>
      <c r="K24" s="68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</row>
    <row r="25" spans="1:29" ht="24.75" customHeight="1" x14ac:dyDescent="0.2">
      <c r="A25" s="11" t="s">
        <v>37</v>
      </c>
      <c r="B25" s="13"/>
      <c r="C25" s="13"/>
      <c r="D25" s="27"/>
      <c r="E25" s="27"/>
      <c r="F25" s="27"/>
      <c r="G25" s="30"/>
      <c r="H25" s="16"/>
      <c r="I25" s="16"/>
      <c r="J25" s="31"/>
      <c r="K25" s="67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</row>
    <row r="26" spans="1:29" ht="24.75" customHeight="1" x14ac:dyDescent="0.2">
      <c r="A26" s="14" t="s">
        <v>63</v>
      </c>
      <c r="B26" s="15"/>
      <c r="C26" s="15"/>
      <c r="D26" s="15"/>
      <c r="E26" s="15"/>
      <c r="F26" s="15"/>
      <c r="G26" s="15"/>
      <c r="H26" s="15"/>
      <c r="I26" s="15"/>
    </row>
    <row r="27" spans="1:29" ht="24.75" customHeight="1" x14ac:dyDescent="0.2">
      <c r="A27" s="16" t="s">
        <v>77</v>
      </c>
      <c r="B27" s="33" t="s">
        <v>6</v>
      </c>
      <c r="C27" s="60" t="s">
        <v>134</v>
      </c>
      <c r="D27" s="101" t="s">
        <v>38</v>
      </c>
      <c r="E27" s="102"/>
      <c r="F27" s="17" t="s">
        <v>39</v>
      </c>
      <c r="G27" s="17" t="s">
        <v>3</v>
      </c>
      <c r="H27" s="107" t="s">
        <v>4</v>
      </c>
      <c r="I27" s="108"/>
      <c r="J27" s="108"/>
      <c r="K27" s="108"/>
      <c r="L27" s="109"/>
      <c r="M27" s="34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</row>
    <row r="28" spans="1:29" ht="24.75" customHeight="1" x14ac:dyDescent="0.2">
      <c r="A28" s="16">
        <v>1</v>
      </c>
      <c r="B28" s="19" t="s">
        <v>78</v>
      </c>
      <c r="C28" s="19" t="s">
        <v>135</v>
      </c>
      <c r="D28" s="35"/>
      <c r="E28" s="36" t="s">
        <v>40</v>
      </c>
      <c r="F28" s="37">
        <v>500</v>
      </c>
      <c r="G28" s="38">
        <f>D28*F28</f>
        <v>0</v>
      </c>
      <c r="H28" s="95" t="s">
        <v>173</v>
      </c>
      <c r="I28" s="96"/>
      <c r="J28" s="96"/>
      <c r="K28" s="96"/>
      <c r="L28" s="97"/>
      <c r="M28" s="39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</row>
    <row r="29" spans="1:29" ht="24.75" customHeight="1" x14ac:dyDescent="0.2">
      <c r="A29" s="16">
        <v>2</v>
      </c>
      <c r="B29" s="19" t="s">
        <v>79</v>
      </c>
      <c r="C29" s="19" t="s">
        <v>135</v>
      </c>
      <c r="D29" s="35"/>
      <c r="E29" s="36" t="s">
        <v>40</v>
      </c>
      <c r="F29" s="37">
        <v>6000</v>
      </c>
      <c r="G29" s="38">
        <f t="shared" ref="G29:G83" si="0">D29*F29</f>
        <v>0</v>
      </c>
      <c r="H29" s="95" t="s">
        <v>210</v>
      </c>
      <c r="I29" s="96"/>
      <c r="J29" s="96"/>
      <c r="K29" s="96"/>
      <c r="L29" s="97"/>
      <c r="M29" s="39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</row>
    <row r="30" spans="1:29" ht="24.75" customHeight="1" x14ac:dyDescent="0.2">
      <c r="A30" s="16">
        <v>3</v>
      </c>
      <c r="B30" s="19" t="s">
        <v>80</v>
      </c>
      <c r="C30" s="19" t="s">
        <v>135</v>
      </c>
      <c r="D30" s="35"/>
      <c r="E30" s="36" t="s">
        <v>40</v>
      </c>
      <c r="F30" s="37">
        <v>500</v>
      </c>
      <c r="G30" s="38">
        <f t="shared" si="0"/>
        <v>0</v>
      </c>
      <c r="H30" s="95" t="s">
        <v>174</v>
      </c>
      <c r="I30" s="96"/>
      <c r="J30" s="96"/>
      <c r="K30" s="96"/>
      <c r="L30" s="97"/>
      <c r="M30" s="39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</row>
    <row r="31" spans="1:29" ht="24.75" customHeight="1" x14ac:dyDescent="0.2">
      <c r="A31" s="16">
        <v>4</v>
      </c>
      <c r="B31" s="19" t="s">
        <v>81</v>
      </c>
      <c r="C31" s="19" t="s">
        <v>136</v>
      </c>
      <c r="D31" s="40"/>
      <c r="E31" s="41" t="s">
        <v>41</v>
      </c>
      <c r="F31" s="37">
        <v>500</v>
      </c>
      <c r="G31" s="23">
        <f t="shared" si="0"/>
        <v>0</v>
      </c>
      <c r="H31" s="80" t="s">
        <v>14</v>
      </c>
      <c r="I31" s="81"/>
      <c r="J31" s="81"/>
      <c r="K31" s="81"/>
      <c r="L31" s="82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</row>
    <row r="32" spans="1:29" ht="24.75" customHeight="1" x14ac:dyDescent="0.2">
      <c r="A32" s="16">
        <v>5</v>
      </c>
      <c r="B32" s="19" t="s">
        <v>82</v>
      </c>
      <c r="C32" s="19"/>
      <c r="D32" s="42"/>
      <c r="E32" s="42"/>
      <c r="F32" s="37">
        <v>0</v>
      </c>
      <c r="G32" s="23">
        <f t="shared" si="0"/>
        <v>0</v>
      </c>
      <c r="H32" s="80" t="s">
        <v>42</v>
      </c>
      <c r="I32" s="81"/>
      <c r="J32" s="81"/>
      <c r="K32" s="81"/>
      <c r="L32" s="82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</row>
    <row r="33" spans="1:29" ht="24.75" customHeight="1" x14ac:dyDescent="0.2">
      <c r="A33" s="16">
        <v>6</v>
      </c>
      <c r="B33" s="19" t="s">
        <v>83</v>
      </c>
      <c r="C33" s="19"/>
      <c r="D33" s="42"/>
      <c r="E33" s="42"/>
      <c r="F33" s="37">
        <v>0</v>
      </c>
      <c r="G33" s="23">
        <f t="shared" si="0"/>
        <v>0</v>
      </c>
      <c r="H33" s="80"/>
      <c r="I33" s="81"/>
      <c r="J33" s="81"/>
      <c r="K33" s="81"/>
      <c r="L33" s="82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</row>
    <row r="34" spans="1:29" ht="24.75" customHeight="1" x14ac:dyDescent="0.2">
      <c r="A34" s="16">
        <v>7</v>
      </c>
      <c r="B34" s="19" t="s">
        <v>84</v>
      </c>
      <c r="C34" s="19"/>
      <c r="D34" s="42"/>
      <c r="E34" s="42"/>
      <c r="F34" s="37">
        <v>0</v>
      </c>
      <c r="G34" s="23">
        <f t="shared" si="0"/>
        <v>0</v>
      </c>
      <c r="H34" s="80" t="s">
        <v>65</v>
      </c>
      <c r="I34" s="81"/>
      <c r="J34" s="81"/>
      <c r="K34" s="81"/>
      <c r="L34" s="82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</row>
    <row r="35" spans="1:29" ht="24.75" customHeight="1" x14ac:dyDescent="0.2">
      <c r="A35" s="16">
        <v>14</v>
      </c>
      <c r="B35" s="19" t="s">
        <v>85</v>
      </c>
      <c r="C35" s="19" t="s">
        <v>139</v>
      </c>
      <c r="D35" s="40"/>
      <c r="E35" s="41" t="s">
        <v>41</v>
      </c>
      <c r="F35" s="37">
        <v>500</v>
      </c>
      <c r="G35" s="23">
        <f t="shared" si="0"/>
        <v>0</v>
      </c>
      <c r="H35" s="80" t="s">
        <v>15</v>
      </c>
      <c r="I35" s="81"/>
      <c r="J35" s="81"/>
      <c r="K35" s="81"/>
      <c r="L35" s="82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</row>
    <row r="36" spans="1:29" ht="24.75" customHeight="1" x14ac:dyDescent="0.2">
      <c r="A36" s="16">
        <v>15</v>
      </c>
      <c r="B36" s="19" t="s">
        <v>86</v>
      </c>
      <c r="C36" s="19" t="s">
        <v>139</v>
      </c>
      <c r="D36" s="35"/>
      <c r="E36" s="36" t="s">
        <v>41</v>
      </c>
      <c r="F36" s="37">
        <v>500</v>
      </c>
      <c r="G36" s="38">
        <f t="shared" si="0"/>
        <v>0</v>
      </c>
      <c r="H36" s="80" t="s">
        <v>15</v>
      </c>
      <c r="I36" s="81"/>
      <c r="J36" s="81"/>
      <c r="K36" s="81"/>
      <c r="L36" s="82"/>
      <c r="M36" s="39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</row>
    <row r="37" spans="1:29" ht="24.75" customHeight="1" x14ac:dyDescent="0.2">
      <c r="A37" s="16">
        <v>15</v>
      </c>
      <c r="B37" s="19" t="s">
        <v>86</v>
      </c>
      <c r="C37" s="19" t="s">
        <v>135</v>
      </c>
      <c r="D37" s="35"/>
      <c r="E37" s="36" t="s">
        <v>40</v>
      </c>
      <c r="F37" s="37">
        <v>500</v>
      </c>
      <c r="G37" s="38">
        <f t="shared" si="0"/>
        <v>0</v>
      </c>
      <c r="H37" s="95" t="s">
        <v>173</v>
      </c>
      <c r="I37" s="96"/>
      <c r="J37" s="96"/>
      <c r="K37" s="96"/>
      <c r="L37" s="97"/>
      <c r="M37" s="39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</row>
    <row r="38" spans="1:29" ht="24.75" customHeight="1" x14ac:dyDescent="0.2">
      <c r="A38" s="16">
        <v>16</v>
      </c>
      <c r="B38" s="19" t="s">
        <v>87</v>
      </c>
      <c r="C38" s="19" t="s">
        <v>139</v>
      </c>
      <c r="D38" s="40"/>
      <c r="E38" s="41" t="s">
        <v>41</v>
      </c>
      <c r="F38" s="37">
        <v>500</v>
      </c>
      <c r="G38" s="23">
        <f>D38*F38</f>
        <v>0</v>
      </c>
      <c r="H38" s="80" t="s">
        <v>15</v>
      </c>
      <c r="I38" s="81"/>
      <c r="J38" s="81"/>
      <c r="K38" s="81"/>
      <c r="L38" s="82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</row>
    <row r="39" spans="1:29" ht="24.75" customHeight="1" x14ac:dyDescent="0.2">
      <c r="A39" s="16">
        <v>17</v>
      </c>
      <c r="B39" s="19" t="s">
        <v>159</v>
      </c>
      <c r="C39" s="19" t="s">
        <v>139</v>
      </c>
      <c r="D39" s="40"/>
      <c r="E39" s="41" t="s">
        <v>41</v>
      </c>
      <c r="F39" s="37">
        <v>500</v>
      </c>
      <c r="G39" s="23">
        <f>D39*F39</f>
        <v>0</v>
      </c>
      <c r="H39" s="80" t="s">
        <v>15</v>
      </c>
      <c r="I39" s="81"/>
      <c r="J39" s="81"/>
      <c r="K39" s="81"/>
      <c r="L39" s="82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</row>
    <row r="40" spans="1:29" ht="24.75" customHeight="1" x14ac:dyDescent="0.2">
      <c r="A40" s="16">
        <v>18</v>
      </c>
      <c r="B40" s="19" t="s">
        <v>177</v>
      </c>
      <c r="C40" s="19" t="s">
        <v>178</v>
      </c>
      <c r="D40" s="35"/>
      <c r="E40" s="36" t="s">
        <v>43</v>
      </c>
      <c r="F40" s="37">
        <v>900</v>
      </c>
      <c r="G40" s="38">
        <f>D40*F40</f>
        <v>0</v>
      </c>
      <c r="H40" s="95" t="s">
        <v>179</v>
      </c>
      <c r="I40" s="96"/>
      <c r="J40" s="96"/>
      <c r="K40" s="96"/>
      <c r="L40" s="97"/>
      <c r="M40" s="39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</row>
    <row r="41" spans="1:29" ht="24.75" customHeight="1" x14ac:dyDescent="0.2">
      <c r="A41" s="16">
        <v>19</v>
      </c>
      <c r="B41" s="19" t="s">
        <v>88</v>
      </c>
      <c r="C41" s="19" t="s">
        <v>135</v>
      </c>
      <c r="D41" s="35"/>
      <c r="E41" s="36" t="s">
        <v>43</v>
      </c>
      <c r="F41" s="37">
        <v>500</v>
      </c>
      <c r="G41" s="38">
        <f t="shared" si="0"/>
        <v>0</v>
      </c>
      <c r="H41" s="95" t="s">
        <v>174</v>
      </c>
      <c r="I41" s="96"/>
      <c r="J41" s="96"/>
      <c r="K41" s="96"/>
      <c r="L41" s="97"/>
      <c r="M41" s="39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</row>
    <row r="42" spans="1:29" ht="24.75" customHeight="1" x14ac:dyDescent="0.2">
      <c r="A42" s="16">
        <v>20</v>
      </c>
      <c r="B42" s="19" t="s">
        <v>89</v>
      </c>
      <c r="C42" s="19"/>
      <c r="D42" s="43"/>
      <c r="E42" s="43"/>
      <c r="F42" s="37">
        <v>0</v>
      </c>
      <c r="G42" s="38">
        <f t="shared" si="0"/>
        <v>0</v>
      </c>
      <c r="H42" s="80" t="s">
        <v>44</v>
      </c>
      <c r="I42" s="81"/>
      <c r="J42" s="81"/>
      <c r="K42" s="81"/>
      <c r="L42" s="82"/>
      <c r="M42" s="39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</row>
    <row r="43" spans="1:29" ht="24.75" customHeight="1" x14ac:dyDescent="0.2">
      <c r="A43" s="16">
        <v>21</v>
      </c>
      <c r="B43" s="19" t="s">
        <v>90</v>
      </c>
      <c r="C43" s="19"/>
      <c r="D43" s="43"/>
      <c r="E43" s="43"/>
      <c r="F43" s="37">
        <v>0</v>
      </c>
      <c r="G43" s="38">
        <f t="shared" si="0"/>
        <v>0</v>
      </c>
      <c r="H43" s="80" t="s">
        <v>52</v>
      </c>
      <c r="I43" s="81"/>
      <c r="J43" s="81"/>
      <c r="K43" s="81"/>
      <c r="L43" s="82"/>
      <c r="M43" s="39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</row>
    <row r="44" spans="1:29" ht="24.75" customHeight="1" x14ac:dyDescent="0.2">
      <c r="A44" s="16">
        <v>23</v>
      </c>
      <c r="B44" s="19" t="s">
        <v>91</v>
      </c>
      <c r="C44" s="19"/>
      <c r="D44" s="43"/>
      <c r="E44" s="43"/>
      <c r="F44" s="37">
        <v>0</v>
      </c>
      <c r="G44" s="38">
        <f t="shared" si="0"/>
        <v>0</v>
      </c>
      <c r="H44" s="80" t="s">
        <v>58</v>
      </c>
      <c r="I44" s="81"/>
      <c r="J44" s="81"/>
      <c r="K44" s="81"/>
      <c r="L44" s="82"/>
      <c r="M44" s="39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</row>
    <row r="45" spans="1:29" ht="24.75" customHeight="1" x14ac:dyDescent="0.2">
      <c r="A45" s="16">
        <v>24</v>
      </c>
      <c r="B45" s="19" t="s">
        <v>92</v>
      </c>
      <c r="C45" s="19"/>
      <c r="D45" s="43"/>
      <c r="E45" s="43"/>
      <c r="F45" s="37">
        <v>0</v>
      </c>
      <c r="G45" s="38">
        <f t="shared" si="0"/>
        <v>0</v>
      </c>
      <c r="H45" s="80"/>
      <c r="I45" s="81"/>
      <c r="J45" s="81"/>
      <c r="K45" s="81"/>
      <c r="L45" s="82"/>
      <c r="M45" s="39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</row>
    <row r="46" spans="1:29" ht="24.75" customHeight="1" x14ac:dyDescent="0.2">
      <c r="A46" s="16">
        <v>25</v>
      </c>
      <c r="B46" s="19" t="s">
        <v>121</v>
      </c>
      <c r="C46" s="19" t="s">
        <v>149</v>
      </c>
      <c r="D46" s="35"/>
      <c r="E46" s="36" t="s">
        <v>68</v>
      </c>
      <c r="F46" s="37">
        <v>10000</v>
      </c>
      <c r="G46" s="38">
        <f>D46*F46</f>
        <v>0</v>
      </c>
      <c r="H46" s="80" t="s">
        <v>69</v>
      </c>
      <c r="I46" s="81"/>
      <c r="J46" s="81"/>
      <c r="K46" s="81"/>
      <c r="L46" s="82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</row>
    <row r="47" spans="1:29" ht="24.75" customHeight="1" x14ac:dyDescent="0.2">
      <c r="A47" s="16">
        <v>26</v>
      </c>
      <c r="B47" s="19" t="s">
        <v>93</v>
      </c>
      <c r="C47" s="19" t="s">
        <v>137</v>
      </c>
      <c r="D47" s="40"/>
      <c r="E47" s="41" t="s">
        <v>46</v>
      </c>
      <c r="F47" s="37">
        <v>10000</v>
      </c>
      <c r="G47" s="23">
        <f>D47*F47</f>
        <v>0</v>
      </c>
      <c r="H47" s="80" t="s">
        <v>16</v>
      </c>
      <c r="I47" s="81"/>
      <c r="J47" s="81"/>
      <c r="K47" s="81"/>
      <c r="L47" s="82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</row>
    <row r="48" spans="1:29" ht="24.75" customHeight="1" x14ac:dyDescent="0.2">
      <c r="A48" s="16">
        <v>27</v>
      </c>
      <c r="B48" s="19" t="s">
        <v>94</v>
      </c>
      <c r="C48" s="19" t="s">
        <v>141</v>
      </c>
      <c r="D48" s="40"/>
      <c r="E48" s="41" t="s">
        <v>46</v>
      </c>
      <c r="F48" s="37">
        <v>5000</v>
      </c>
      <c r="G48" s="23">
        <f t="shared" ref="G48:G50" si="1">D48*F48</f>
        <v>0</v>
      </c>
      <c r="H48" s="80" t="s">
        <v>17</v>
      </c>
      <c r="I48" s="81"/>
      <c r="J48" s="81"/>
      <c r="K48" s="81"/>
      <c r="L48" s="82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</row>
    <row r="49" spans="1:29" ht="24.75" customHeight="1" x14ac:dyDescent="0.2">
      <c r="A49" s="16">
        <v>27</v>
      </c>
      <c r="B49" s="19" t="s">
        <v>94</v>
      </c>
      <c r="C49" s="19" t="s">
        <v>138</v>
      </c>
      <c r="D49" s="40"/>
      <c r="E49" s="41" t="s">
        <v>46</v>
      </c>
      <c r="F49" s="37">
        <v>10000</v>
      </c>
      <c r="G49" s="23">
        <f t="shared" si="1"/>
        <v>0</v>
      </c>
      <c r="H49" s="80" t="s">
        <v>27</v>
      </c>
      <c r="I49" s="81"/>
      <c r="J49" s="81"/>
      <c r="K49" s="81"/>
      <c r="L49" s="82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</row>
    <row r="50" spans="1:29" ht="24.75" customHeight="1" x14ac:dyDescent="0.2">
      <c r="A50" s="16">
        <v>27</v>
      </c>
      <c r="B50" s="19" t="s">
        <v>94</v>
      </c>
      <c r="C50" s="19" t="s">
        <v>138</v>
      </c>
      <c r="D50" s="40"/>
      <c r="E50" s="41" t="s">
        <v>46</v>
      </c>
      <c r="F50" s="37">
        <v>15000</v>
      </c>
      <c r="G50" s="23">
        <f t="shared" si="1"/>
        <v>0</v>
      </c>
      <c r="H50" s="80" t="s">
        <v>28</v>
      </c>
      <c r="I50" s="81"/>
      <c r="J50" s="81"/>
      <c r="K50" s="81"/>
      <c r="L50" s="82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</row>
    <row r="51" spans="1:29" ht="24.75" customHeight="1" x14ac:dyDescent="0.2">
      <c r="A51" s="16">
        <v>28</v>
      </c>
      <c r="B51" s="19" t="s">
        <v>95</v>
      </c>
      <c r="C51" s="19" t="s">
        <v>140</v>
      </c>
      <c r="D51" s="40"/>
      <c r="E51" s="41" t="s">
        <v>46</v>
      </c>
      <c r="F51" s="37">
        <v>1500</v>
      </c>
      <c r="G51" s="23">
        <f>D51*F51</f>
        <v>0</v>
      </c>
      <c r="H51" s="95" t="s">
        <v>18</v>
      </c>
      <c r="I51" s="96"/>
      <c r="J51" s="96"/>
      <c r="K51" s="96"/>
      <c r="L51" s="97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</row>
    <row r="52" spans="1:29" ht="24.75" customHeight="1" x14ac:dyDescent="0.2">
      <c r="A52" s="16">
        <v>28</v>
      </c>
      <c r="B52" s="19" t="s">
        <v>96</v>
      </c>
      <c r="C52" s="19" t="s">
        <v>142</v>
      </c>
      <c r="D52" s="40"/>
      <c r="E52" s="41" t="s">
        <v>47</v>
      </c>
      <c r="F52" s="37">
        <v>5</v>
      </c>
      <c r="G52" s="23">
        <f>D52*F52</f>
        <v>0</v>
      </c>
      <c r="H52" s="95" t="s">
        <v>19</v>
      </c>
      <c r="I52" s="96"/>
      <c r="J52" s="96"/>
      <c r="K52" s="96"/>
      <c r="L52" s="97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</row>
    <row r="53" spans="1:29" ht="24.75" customHeight="1" x14ac:dyDescent="0.2">
      <c r="A53" s="16">
        <v>31</v>
      </c>
      <c r="B53" s="19" t="s">
        <v>97</v>
      </c>
      <c r="C53" s="19" t="s">
        <v>135</v>
      </c>
      <c r="D53" s="35"/>
      <c r="E53" s="36" t="s">
        <v>43</v>
      </c>
      <c r="F53" s="37">
        <v>500</v>
      </c>
      <c r="G53" s="38">
        <f t="shared" si="0"/>
        <v>0</v>
      </c>
      <c r="H53" s="95" t="s">
        <v>175</v>
      </c>
      <c r="I53" s="96"/>
      <c r="J53" s="96"/>
      <c r="K53" s="96"/>
      <c r="L53" s="97"/>
      <c r="M53" s="39"/>
    </row>
    <row r="54" spans="1:29" ht="24.75" customHeight="1" x14ac:dyDescent="0.2">
      <c r="A54" s="16">
        <v>32</v>
      </c>
      <c r="B54" s="19" t="s">
        <v>98</v>
      </c>
      <c r="C54" s="19" t="s">
        <v>135</v>
      </c>
      <c r="D54" s="35"/>
      <c r="E54" s="36" t="s">
        <v>43</v>
      </c>
      <c r="F54" s="37">
        <v>500</v>
      </c>
      <c r="G54" s="38">
        <f>D54*F54</f>
        <v>0</v>
      </c>
      <c r="H54" s="95" t="s">
        <v>175</v>
      </c>
      <c r="I54" s="96"/>
      <c r="J54" s="96"/>
      <c r="K54" s="96"/>
      <c r="L54" s="97"/>
      <c r="M54" s="39"/>
    </row>
    <row r="55" spans="1:29" ht="24.75" customHeight="1" x14ac:dyDescent="0.2">
      <c r="A55" s="16">
        <v>33</v>
      </c>
      <c r="B55" s="19" t="s">
        <v>99</v>
      </c>
      <c r="C55" s="19" t="s">
        <v>135</v>
      </c>
      <c r="D55" s="35"/>
      <c r="E55" s="36" t="s">
        <v>43</v>
      </c>
      <c r="F55" s="37">
        <v>500</v>
      </c>
      <c r="G55" s="38">
        <f>D55*F55</f>
        <v>0</v>
      </c>
      <c r="H55" s="95" t="s">
        <v>176</v>
      </c>
      <c r="I55" s="96"/>
      <c r="J55" s="96"/>
      <c r="K55" s="96"/>
      <c r="L55" s="97"/>
      <c r="M55" s="39"/>
    </row>
    <row r="56" spans="1:29" ht="31.5" customHeight="1" x14ac:dyDescent="0.2">
      <c r="A56" s="16">
        <v>34</v>
      </c>
      <c r="B56" s="19" t="s">
        <v>100</v>
      </c>
      <c r="C56" s="19" t="s">
        <v>135</v>
      </c>
      <c r="D56" s="35"/>
      <c r="E56" s="36" t="s">
        <v>43</v>
      </c>
      <c r="F56" s="37">
        <v>500</v>
      </c>
      <c r="G56" s="38">
        <f t="shared" si="0"/>
        <v>0</v>
      </c>
      <c r="H56" s="95" t="s">
        <v>176</v>
      </c>
      <c r="I56" s="96"/>
      <c r="J56" s="96"/>
      <c r="K56" s="96"/>
      <c r="L56" s="97"/>
      <c r="M56" s="39"/>
    </row>
    <row r="57" spans="1:29" ht="24.75" customHeight="1" x14ac:dyDescent="0.2">
      <c r="A57" s="16">
        <v>35</v>
      </c>
      <c r="B57" s="19" t="s">
        <v>101</v>
      </c>
      <c r="C57" s="19"/>
      <c r="D57" s="43"/>
      <c r="E57" s="43"/>
      <c r="F57" s="37">
        <v>0</v>
      </c>
      <c r="G57" s="38">
        <f t="shared" si="0"/>
        <v>0</v>
      </c>
      <c r="H57" s="95" t="s">
        <v>49</v>
      </c>
      <c r="I57" s="96"/>
      <c r="J57" s="96"/>
      <c r="K57" s="96"/>
      <c r="L57" s="97"/>
      <c r="M57" s="39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</row>
    <row r="58" spans="1:29" ht="24.75" customHeight="1" x14ac:dyDescent="0.2">
      <c r="A58" s="63" t="s">
        <v>190</v>
      </c>
      <c r="B58" s="19" t="s">
        <v>160</v>
      </c>
      <c r="C58" s="19" t="s">
        <v>139</v>
      </c>
      <c r="D58" s="35"/>
      <c r="E58" s="36" t="s">
        <v>41</v>
      </c>
      <c r="F58" s="37">
        <v>600</v>
      </c>
      <c r="G58" s="38">
        <f t="shared" si="0"/>
        <v>0</v>
      </c>
      <c r="H58" s="80" t="s">
        <v>66</v>
      </c>
      <c r="I58" s="81"/>
      <c r="J58" s="81"/>
      <c r="K58" s="81"/>
      <c r="L58" s="82"/>
      <c r="M58" s="39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</row>
    <row r="59" spans="1:29" ht="56.25" customHeight="1" x14ac:dyDescent="0.2">
      <c r="A59" s="63" t="s">
        <v>191</v>
      </c>
      <c r="B59" s="19" t="s">
        <v>48</v>
      </c>
      <c r="C59" s="19" t="s">
        <v>142</v>
      </c>
      <c r="D59" s="35"/>
      <c r="E59" s="36" t="s">
        <v>50</v>
      </c>
      <c r="F59" s="37">
        <v>600</v>
      </c>
      <c r="G59" s="38">
        <f t="shared" si="0"/>
        <v>0</v>
      </c>
      <c r="H59" s="95" t="s">
        <v>187</v>
      </c>
      <c r="I59" s="96"/>
      <c r="J59" s="96"/>
      <c r="K59" s="96"/>
      <c r="L59" s="97"/>
      <c r="M59" s="39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</row>
    <row r="60" spans="1:29" ht="24.75" customHeight="1" x14ac:dyDescent="0.2">
      <c r="A60" s="16">
        <v>40</v>
      </c>
      <c r="B60" s="19" t="s">
        <v>102</v>
      </c>
      <c r="C60" s="19" t="s">
        <v>135</v>
      </c>
      <c r="D60" s="35"/>
      <c r="E60" s="36" t="s">
        <v>43</v>
      </c>
      <c r="F60" s="37">
        <v>500</v>
      </c>
      <c r="G60" s="38">
        <f t="shared" si="0"/>
        <v>0</v>
      </c>
      <c r="H60" s="95" t="s">
        <v>174</v>
      </c>
      <c r="I60" s="96"/>
      <c r="J60" s="96"/>
      <c r="K60" s="96"/>
      <c r="L60" s="97"/>
      <c r="M60" s="39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</row>
    <row r="61" spans="1:29" ht="24.75" customHeight="1" x14ac:dyDescent="0.2">
      <c r="A61" s="16">
        <v>41</v>
      </c>
      <c r="B61" s="19" t="s">
        <v>103</v>
      </c>
      <c r="C61" s="19" t="s">
        <v>135</v>
      </c>
      <c r="D61" s="35"/>
      <c r="E61" s="36" t="s">
        <v>43</v>
      </c>
      <c r="F61" s="37">
        <v>500</v>
      </c>
      <c r="G61" s="38">
        <f t="shared" si="0"/>
        <v>0</v>
      </c>
      <c r="H61" s="95" t="s">
        <v>174</v>
      </c>
      <c r="I61" s="96"/>
      <c r="J61" s="96"/>
      <c r="K61" s="96"/>
      <c r="L61" s="97"/>
      <c r="M61" s="39"/>
    </row>
    <row r="62" spans="1:29" ht="24.75" customHeight="1" x14ac:dyDescent="0.2">
      <c r="A62" s="16">
        <v>42</v>
      </c>
      <c r="B62" s="19" t="s">
        <v>104</v>
      </c>
      <c r="C62" s="19" t="s">
        <v>135</v>
      </c>
      <c r="D62" s="35"/>
      <c r="E62" s="36" t="s">
        <v>43</v>
      </c>
      <c r="F62" s="37">
        <v>500</v>
      </c>
      <c r="G62" s="38">
        <f t="shared" si="0"/>
        <v>0</v>
      </c>
      <c r="H62" s="95" t="s">
        <v>174</v>
      </c>
      <c r="I62" s="96"/>
      <c r="J62" s="96"/>
      <c r="K62" s="96"/>
      <c r="L62" s="97"/>
      <c r="M62" s="39"/>
    </row>
    <row r="63" spans="1:29" ht="24.75" customHeight="1" x14ac:dyDescent="0.2">
      <c r="A63" s="16">
        <v>43</v>
      </c>
      <c r="B63" s="19" t="s">
        <v>106</v>
      </c>
      <c r="C63" s="19"/>
      <c r="D63" s="43"/>
      <c r="E63" s="43"/>
      <c r="F63" s="37">
        <v>0</v>
      </c>
      <c r="G63" s="38">
        <f>D63*F63</f>
        <v>0</v>
      </c>
      <c r="H63" s="95" t="s">
        <v>52</v>
      </c>
      <c r="I63" s="96"/>
      <c r="J63" s="96"/>
      <c r="K63" s="96"/>
      <c r="L63" s="97"/>
      <c r="M63" s="39"/>
    </row>
    <row r="64" spans="1:29" ht="24.75" customHeight="1" x14ac:dyDescent="0.2">
      <c r="A64" s="16">
        <v>44</v>
      </c>
      <c r="B64" s="19" t="s">
        <v>107</v>
      </c>
      <c r="C64" s="19" t="s">
        <v>139</v>
      </c>
      <c r="D64" s="35"/>
      <c r="E64" s="36" t="s">
        <v>41</v>
      </c>
      <c r="F64" s="37">
        <v>500</v>
      </c>
      <c r="G64" s="38">
        <f>D64*F64</f>
        <v>0</v>
      </c>
      <c r="H64" s="80" t="s">
        <v>15</v>
      </c>
      <c r="I64" s="81"/>
      <c r="J64" s="81"/>
      <c r="K64" s="81"/>
      <c r="L64" s="82"/>
      <c r="M64" s="39"/>
    </row>
    <row r="65" spans="1:29" ht="24.75" customHeight="1" x14ac:dyDescent="0.2">
      <c r="A65" s="16">
        <v>45</v>
      </c>
      <c r="B65" s="19" t="s">
        <v>105</v>
      </c>
      <c r="C65" s="19"/>
      <c r="D65" s="43"/>
      <c r="E65" s="43"/>
      <c r="F65" s="37">
        <v>0</v>
      </c>
      <c r="G65" s="38">
        <f t="shared" si="0"/>
        <v>0</v>
      </c>
      <c r="H65" s="95" t="s">
        <v>52</v>
      </c>
      <c r="I65" s="96"/>
      <c r="J65" s="96"/>
      <c r="K65" s="96"/>
      <c r="L65" s="97"/>
      <c r="M65" s="39"/>
    </row>
    <row r="66" spans="1:29" ht="24.75" customHeight="1" x14ac:dyDescent="0.2">
      <c r="A66" s="16">
        <v>46</v>
      </c>
      <c r="B66" s="44" t="s">
        <v>111</v>
      </c>
      <c r="C66" s="44"/>
      <c r="D66" s="42"/>
      <c r="E66" s="43"/>
      <c r="F66" s="37">
        <v>0</v>
      </c>
      <c r="G66" s="23">
        <f t="shared" ref="G66:G76" si="2">D66*F66</f>
        <v>0</v>
      </c>
      <c r="H66" s="95" t="s">
        <v>52</v>
      </c>
      <c r="I66" s="96"/>
      <c r="J66" s="96"/>
      <c r="K66" s="96"/>
      <c r="L66" s="97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</row>
    <row r="67" spans="1:29" ht="24.75" customHeight="1" x14ac:dyDescent="0.2">
      <c r="A67" s="16">
        <v>47</v>
      </c>
      <c r="B67" s="73" t="s">
        <v>180</v>
      </c>
      <c r="C67" s="19" t="s">
        <v>139</v>
      </c>
      <c r="D67" s="35"/>
      <c r="E67" s="36" t="s">
        <v>41</v>
      </c>
      <c r="F67" s="37">
        <v>1000</v>
      </c>
      <c r="G67" s="23">
        <f t="shared" si="2"/>
        <v>0</v>
      </c>
      <c r="H67" s="80" t="s">
        <v>184</v>
      </c>
      <c r="I67" s="81"/>
      <c r="J67" s="81"/>
      <c r="K67" s="81"/>
      <c r="L67" s="82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</row>
    <row r="68" spans="1:29" ht="24.75" customHeight="1" x14ac:dyDescent="0.2">
      <c r="A68" s="16">
        <v>48</v>
      </c>
      <c r="B68" s="19" t="s">
        <v>112</v>
      </c>
      <c r="C68" s="19" t="s">
        <v>135</v>
      </c>
      <c r="D68" s="35"/>
      <c r="E68" s="36" t="s">
        <v>40</v>
      </c>
      <c r="F68" s="37">
        <v>500</v>
      </c>
      <c r="G68" s="23">
        <f t="shared" si="2"/>
        <v>0</v>
      </c>
      <c r="H68" s="95" t="s">
        <v>174</v>
      </c>
      <c r="I68" s="96"/>
      <c r="J68" s="96"/>
      <c r="K68" s="96"/>
      <c r="L68" s="97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</row>
    <row r="69" spans="1:29" ht="24.75" customHeight="1" x14ac:dyDescent="0.2">
      <c r="A69" s="16">
        <v>48</v>
      </c>
      <c r="B69" s="19" t="s">
        <v>48</v>
      </c>
      <c r="C69" s="19" t="s">
        <v>142</v>
      </c>
      <c r="D69" s="35"/>
      <c r="E69" s="36" t="s">
        <v>50</v>
      </c>
      <c r="F69" s="37">
        <v>600</v>
      </c>
      <c r="G69" s="23">
        <f t="shared" si="2"/>
        <v>0</v>
      </c>
      <c r="H69" s="95" t="s">
        <v>163</v>
      </c>
      <c r="I69" s="96"/>
      <c r="J69" s="96"/>
      <c r="K69" s="96"/>
      <c r="L69" s="97"/>
      <c r="M69" s="39"/>
    </row>
    <row r="70" spans="1:29" ht="24.75" customHeight="1" x14ac:dyDescent="0.2">
      <c r="A70" s="16">
        <v>49</v>
      </c>
      <c r="B70" s="19" t="s">
        <v>108</v>
      </c>
      <c r="C70" s="19" t="s">
        <v>137</v>
      </c>
      <c r="D70" s="35"/>
      <c r="E70" s="36" t="s">
        <v>40</v>
      </c>
      <c r="F70" s="37">
        <v>500</v>
      </c>
      <c r="G70" s="38">
        <f t="shared" si="2"/>
        <v>0</v>
      </c>
      <c r="H70" s="64" t="s">
        <v>185</v>
      </c>
      <c r="I70" s="65"/>
      <c r="J70" s="65"/>
      <c r="K70" s="65"/>
      <c r="L70" s="66"/>
      <c r="M70" s="39"/>
    </row>
    <row r="71" spans="1:29" ht="24.75" customHeight="1" x14ac:dyDescent="0.2">
      <c r="A71" s="16">
        <v>50</v>
      </c>
      <c r="B71" s="19" t="s">
        <v>72</v>
      </c>
      <c r="C71" s="19" t="s">
        <v>137</v>
      </c>
      <c r="D71" s="35"/>
      <c r="E71" s="36" t="s">
        <v>40</v>
      </c>
      <c r="F71" s="37">
        <v>200</v>
      </c>
      <c r="G71" s="23">
        <f t="shared" si="2"/>
        <v>0</v>
      </c>
      <c r="H71" s="64" t="s">
        <v>67</v>
      </c>
      <c r="I71" s="65"/>
      <c r="J71" s="65"/>
      <c r="K71" s="65"/>
      <c r="L71" s="66"/>
      <c r="M71" s="39"/>
    </row>
    <row r="72" spans="1:29" ht="24.75" customHeight="1" x14ac:dyDescent="0.2">
      <c r="A72" s="16">
        <v>52</v>
      </c>
      <c r="B72" s="19" t="s">
        <v>109</v>
      </c>
      <c r="C72" s="19" t="s">
        <v>135</v>
      </c>
      <c r="D72" s="35"/>
      <c r="E72" s="36" t="s">
        <v>43</v>
      </c>
      <c r="F72" s="37">
        <v>500</v>
      </c>
      <c r="G72" s="38">
        <f t="shared" si="2"/>
        <v>0</v>
      </c>
      <c r="H72" s="95" t="s">
        <v>174</v>
      </c>
      <c r="I72" s="96"/>
      <c r="J72" s="96"/>
      <c r="K72" s="96"/>
      <c r="L72" s="97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</row>
    <row r="73" spans="1:29" ht="24.75" customHeight="1" x14ac:dyDescent="0.2">
      <c r="A73" s="16">
        <v>52</v>
      </c>
      <c r="B73" s="19" t="s">
        <v>110</v>
      </c>
      <c r="C73" s="19" t="s">
        <v>139</v>
      </c>
      <c r="D73" s="40"/>
      <c r="E73" s="36" t="s">
        <v>41</v>
      </c>
      <c r="F73" s="37">
        <v>500</v>
      </c>
      <c r="G73" s="23">
        <f t="shared" si="2"/>
        <v>0</v>
      </c>
      <c r="H73" s="64" t="s">
        <v>53</v>
      </c>
      <c r="I73" s="65"/>
      <c r="J73" s="65"/>
      <c r="K73" s="65"/>
      <c r="L73" s="66"/>
      <c r="M73" s="39"/>
    </row>
    <row r="74" spans="1:29" ht="24.75" customHeight="1" x14ac:dyDescent="0.2">
      <c r="A74" s="16">
        <v>54</v>
      </c>
      <c r="B74" s="19" t="s">
        <v>114</v>
      </c>
      <c r="C74" s="19" t="s">
        <v>136</v>
      </c>
      <c r="D74" s="40"/>
      <c r="E74" s="36" t="s">
        <v>54</v>
      </c>
      <c r="F74" s="37">
        <v>450</v>
      </c>
      <c r="G74" s="23">
        <f t="shared" si="2"/>
        <v>0</v>
      </c>
      <c r="H74" s="80"/>
      <c r="I74" s="81"/>
      <c r="J74" s="81"/>
      <c r="K74" s="81"/>
      <c r="L74" s="82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</row>
    <row r="75" spans="1:29" ht="24.75" customHeight="1" x14ac:dyDescent="0.2">
      <c r="A75" s="16">
        <v>55</v>
      </c>
      <c r="B75" s="19" t="s">
        <v>113</v>
      </c>
      <c r="C75" s="19" t="s">
        <v>136</v>
      </c>
      <c r="D75" s="40"/>
      <c r="E75" s="36" t="s">
        <v>54</v>
      </c>
      <c r="F75" s="37">
        <v>300</v>
      </c>
      <c r="G75" s="23">
        <f t="shared" si="2"/>
        <v>0</v>
      </c>
      <c r="H75" s="80"/>
      <c r="I75" s="81"/>
      <c r="J75" s="81"/>
      <c r="K75" s="81"/>
      <c r="L75" s="82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</row>
    <row r="76" spans="1:29" ht="24.75" customHeight="1" x14ac:dyDescent="0.2">
      <c r="A76" s="16">
        <v>56</v>
      </c>
      <c r="B76" s="19" t="s">
        <v>164</v>
      </c>
      <c r="C76" s="19" t="s">
        <v>136</v>
      </c>
      <c r="D76" s="40"/>
      <c r="E76" s="36" t="s">
        <v>54</v>
      </c>
      <c r="F76" s="37">
        <v>350</v>
      </c>
      <c r="G76" s="23">
        <f t="shared" si="2"/>
        <v>0</v>
      </c>
      <c r="H76" s="80"/>
      <c r="I76" s="81"/>
      <c r="J76" s="81"/>
      <c r="K76" s="81"/>
      <c r="L76" s="82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</row>
    <row r="77" spans="1:29" ht="24.75" customHeight="1" x14ac:dyDescent="0.2">
      <c r="A77" s="16">
        <v>60</v>
      </c>
      <c r="B77" s="19" t="s">
        <v>199</v>
      </c>
      <c r="C77" s="19" t="s">
        <v>135</v>
      </c>
      <c r="D77" s="35"/>
      <c r="E77" s="36" t="s">
        <v>43</v>
      </c>
      <c r="F77" s="37">
        <v>500</v>
      </c>
      <c r="G77" s="38">
        <f>D77*F77</f>
        <v>0</v>
      </c>
      <c r="H77" s="95" t="s">
        <v>174</v>
      </c>
      <c r="I77" s="96"/>
      <c r="J77" s="96"/>
      <c r="K77" s="96"/>
      <c r="L77" s="97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</row>
    <row r="78" spans="1:29" ht="24.75" customHeight="1" x14ac:dyDescent="0.2">
      <c r="A78" s="16">
        <v>60</v>
      </c>
      <c r="B78" s="19" t="s">
        <v>199</v>
      </c>
      <c r="C78" s="19" t="s">
        <v>136</v>
      </c>
      <c r="D78" s="35"/>
      <c r="E78" s="36" t="s">
        <v>54</v>
      </c>
      <c r="F78" s="37">
        <v>300</v>
      </c>
      <c r="G78" s="38">
        <f>D78*F78</f>
        <v>0</v>
      </c>
      <c r="H78" s="80"/>
      <c r="I78" s="81"/>
      <c r="J78" s="81"/>
      <c r="K78" s="81"/>
      <c r="L78" s="82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</row>
    <row r="79" spans="1:29" ht="24.75" customHeight="1" x14ac:dyDescent="0.2">
      <c r="A79" s="16">
        <v>61</v>
      </c>
      <c r="B79" s="19" t="s">
        <v>115</v>
      </c>
      <c r="C79" s="19" t="s">
        <v>136</v>
      </c>
      <c r="D79" s="40"/>
      <c r="E79" s="36" t="s">
        <v>54</v>
      </c>
      <c r="F79" s="37">
        <v>300</v>
      </c>
      <c r="G79" s="23">
        <f t="shared" ref="G79:G82" si="3">D79*F79</f>
        <v>0</v>
      </c>
      <c r="H79" s="80"/>
      <c r="I79" s="81"/>
      <c r="J79" s="81"/>
      <c r="K79" s="81"/>
      <c r="L79" s="82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</row>
    <row r="80" spans="1:29" ht="24.75" customHeight="1" x14ac:dyDescent="0.2">
      <c r="A80" s="16">
        <v>61</v>
      </c>
      <c r="B80" s="19" t="s">
        <v>115</v>
      </c>
      <c r="C80" s="19" t="s">
        <v>135</v>
      </c>
      <c r="D80" s="35"/>
      <c r="E80" s="41" t="s">
        <v>43</v>
      </c>
      <c r="F80" s="37">
        <v>500</v>
      </c>
      <c r="G80" s="38">
        <f t="shared" si="3"/>
        <v>0</v>
      </c>
      <c r="H80" s="95" t="s">
        <v>173</v>
      </c>
      <c r="I80" s="96"/>
      <c r="J80" s="96"/>
      <c r="K80" s="96"/>
      <c r="L80" s="97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</row>
    <row r="81" spans="1:29" ht="24.75" customHeight="1" x14ac:dyDescent="0.2">
      <c r="A81" s="16">
        <v>64</v>
      </c>
      <c r="B81" s="19" t="s">
        <v>181</v>
      </c>
      <c r="C81" s="19" t="s">
        <v>135</v>
      </c>
      <c r="D81" s="35"/>
      <c r="E81" s="41" t="s">
        <v>40</v>
      </c>
      <c r="F81" s="37">
        <v>2000</v>
      </c>
      <c r="G81" s="38">
        <f t="shared" si="3"/>
        <v>0</v>
      </c>
      <c r="H81" s="95" t="s">
        <v>183</v>
      </c>
      <c r="I81" s="96"/>
      <c r="J81" s="96"/>
      <c r="K81" s="96"/>
      <c r="L81" s="97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</row>
    <row r="82" spans="1:29" ht="24.75" customHeight="1" x14ac:dyDescent="0.2">
      <c r="A82" s="16">
        <v>65</v>
      </c>
      <c r="B82" s="19" t="s">
        <v>182</v>
      </c>
      <c r="C82" s="19" t="s">
        <v>135</v>
      </c>
      <c r="D82" s="35"/>
      <c r="E82" s="41" t="s">
        <v>40</v>
      </c>
      <c r="F82" s="37">
        <v>2000</v>
      </c>
      <c r="G82" s="38">
        <f t="shared" si="3"/>
        <v>0</v>
      </c>
      <c r="H82" s="95" t="s">
        <v>183</v>
      </c>
      <c r="I82" s="96"/>
      <c r="J82" s="96"/>
      <c r="K82" s="96"/>
      <c r="L82" s="97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</row>
    <row r="83" spans="1:29" ht="24.75" customHeight="1" thickBot="1" x14ac:dyDescent="0.25">
      <c r="B83" s="19"/>
      <c r="C83" s="19"/>
      <c r="D83" s="35"/>
      <c r="E83" s="36"/>
      <c r="F83" s="37"/>
      <c r="G83" s="45">
        <f t="shared" si="0"/>
        <v>0</v>
      </c>
      <c r="H83" s="80"/>
      <c r="I83" s="81"/>
      <c r="J83" s="81"/>
      <c r="K83" s="81"/>
      <c r="L83" s="82"/>
      <c r="M83" s="39"/>
    </row>
    <row r="84" spans="1:29" ht="24.75" customHeight="1" thickTop="1" thickBot="1" x14ac:dyDescent="0.25">
      <c r="A84" s="16"/>
      <c r="B84" s="83" t="s">
        <v>154</v>
      </c>
      <c r="C84" s="84"/>
      <c r="D84" s="84"/>
      <c r="E84" s="84"/>
      <c r="F84" s="85"/>
      <c r="G84" s="46">
        <f>SUM(G28:G83)</f>
        <v>0</v>
      </c>
      <c r="H84" s="98"/>
      <c r="I84" s="99"/>
      <c r="J84" s="99"/>
      <c r="K84" s="99"/>
      <c r="L84" s="100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</row>
    <row r="85" spans="1:29" ht="24.75" customHeight="1" thickTop="1" x14ac:dyDescent="0.2">
      <c r="A85" s="16"/>
      <c r="B85" s="129"/>
      <c r="C85" s="129"/>
      <c r="D85" s="130"/>
      <c r="E85" s="129"/>
      <c r="F85" s="129"/>
      <c r="G85" s="131"/>
      <c r="H85" s="132"/>
      <c r="I85" s="132"/>
      <c r="J85" s="132"/>
      <c r="K85" s="132"/>
      <c r="L85" s="132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</row>
    <row r="86" spans="1:29" s="13" customFormat="1" ht="40.200000000000003" customHeight="1" x14ac:dyDescent="0.2">
      <c r="B86" s="133" t="s">
        <v>211</v>
      </c>
      <c r="C86" s="133"/>
      <c r="D86" s="133"/>
      <c r="E86" s="133"/>
      <c r="F86" s="133"/>
      <c r="G86" s="133"/>
      <c r="H86" s="132"/>
      <c r="I86" s="132"/>
      <c r="J86" s="132"/>
      <c r="K86" s="132"/>
      <c r="L86" s="132"/>
      <c r="M86" s="134"/>
      <c r="N86" s="134"/>
      <c r="O86" s="134"/>
      <c r="P86" s="134"/>
      <c r="Q86" s="134"/>
      <c r="R86" s="134"/>
      <c r="S86" s="134"/>
      <c r="T86" s="134"/>
      <c r="U86" s="134"/>
      <c r="V86" s="134"/>
      <c r="W86" s="134"/>
      <c r="X86" s="134"/>
      <c r="Y86" s="134"/>
      <c r="Z86" s="134"/>
      <c r="AA86" s="134"/>
      <c r="AB86" s="134"/>
      <c r="AC86" s="134"/>
    </row>
    <row r="87" spans="1:29" x14ac:dyDescent="0.2">
      <c r="A87" s="16"/>
      <c r="B87" s="13"/>
      <c r="C87" s="13"/>
      <c r="D87" s="135"/>
      <c r="E87" s="48"/>
      <c r="F87" s="49"/>
      <c r="G87" s="30"/>
      <c r="K87" s="49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</row>
    <row r="88" spans="1:29" x14ac:dyDescent="0.2">
      <c r="A88" s="16"/>
      <c r="B88" s="13"/>
      <c r="C88" s="13"/>
      <c r="D88" s="48"/>
      <c r="E88" s="48"/>
      <c r="F88" s="49"/>
      <c r="G88" s="30"/>
      <c r="K88" s="49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</row>
    <row r="89" spans="1:29" ht="21" x14ac:dyDescent="0.2">
      <c r="A89" s="50" t="s">
        <v>36</v>
      </c>
      <c r="B89" s="13"/>
      <c r="C89" s="13"/>
      <c r="D89" s="48"/>
      <c r="E89" s="48"/>
      <c r="F89" s="49"/>
      <c r="G89" s="30"/>
      <c r="K89" s="49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</row>
    <row r="90" spans="1:29" ht="21" x14ac:dyDescent="0.2">
      <c r="A90" s="14" t="s">
        <v>57</v>
      </c>
      <c r="B90" s="13"/>
      <c r="C90" s="13"/>
      <c r="D90" s="48"/>
      <c r="E90" s="48"/>
      <c r="F90" s="49"/>
      <c r="G90" s="30"/>
      <c r="K90" s="49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</row>
    <row r="91" spans="1:29" ht="24.75" customHeight="1" x14ac:dyDescent="0.2">
      <c r="A91" s="16"/>
      <c r="B91" s="33" t="s">
        <v>6</v>
      </c>
      <c r="C91" s="60" t="s">
        <v>147</v>
      </c>
      <c r="D91" s="101" t="s">
        <v>38</v>
      </c>
      <c r="E91" s="102"/>
      <c r="F91" s="51" t="s">
        <v>7</v>
      </c>
      <c r="G91" s="51" t="s">
        <v>3</v>
      </c>
      <c r="H91" s="89" t="s">
        <v>4</v>
      </c>
      <c r="I91" s="90"/>
      <c r="J91" s="90"/>
      <c r="K91" s="90"/>
      <c r="L91" s="91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</row>
    <row r="92" spans="1:29" ht="24.75" customHeight="1" x14ac:dyDescent="0.2">
      <c r="A92" s="16">
        <v>8</v>
      </c>
      <c r="B92" s="19" t="s">
        <v>192</v>
      </c>
      <c r="C92" s="19" t="s">
        <v>148</v>
      </c>
      <c r="D92" s="35"/>
      <c r="E92" s="36" t="s">
        <v>43</v>
      </c>
      <c r="F92" s="37">
        <v>2000</v>
      </c>
      <c r="G92" s="38">
        <f>D92*F92</f>
        <v>0</v>
      </c>
      <c r="H92" s="80"/>
      <c r="I92" s="81"/>
      <c r="J92" s="81"/>
      <c r="K92" s="81"/>
      <c r="L92" s="82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</row>
    <row r="93" spans="1:29" ht="24.75" customHeight="1" x14ac:dyDescent="0.2">
      <c r="A93" s="16">
        <v>8</v>
      </c>
      <c r="B93" s="19" t="s">
        <v>193</v>
      </c>
      <c r="C93" s="19" t="s">
        <v>151</v>
      </c>
      <c r="D93" s="35"/>
      <c r="E93" s="36" t="s">
        <v>194</v>
      </c>
      <c r="F93" s="37">
        <v>500</v>
      </c>
      <c r="G93" s="38">
        <f>D93*F93</f>
        <v>0</v>
      </c>
      <c r="H93" s="80"/>
      <c r="I93" s="81"/>
      <c r="J93" s="81"/>
      <c r="K93" s="81"/>
      <c r="L93" s="82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</row>
    <row r="94" spans="1:29" ht="24.75" customHeight="1" x14ac:dyDescent="0.2">
      <c r="A94" s="16">
        <v>8</v>
      </c>
      <c r="B94" s="19" t="s">
        <v>196</v>
      </c>
      <c r="C94" s="19" t="s">
        <v>198</v>
      </c>
      <c r="D94" s="35"/>
      <c r="E94" s="36" t="s">
        <v>43</v>
      </c>
      <c r="F94" s="37">
        <v>500</v>
      </c>
      <c r="G94" s="38">
        <f>D94*F94</f>
        <v>0</v>
      </c>
      <c r="H94" s="80" t="s">
        <v>204</v>
      </c>
      <c r="I94" s="81"/>
      <c r="J94" s="81"/>
      <c r="K94" s="81"/>
      <c r="L94" s="82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</row>
    <row r="95" spans="1:29" ht="24.75" customHeight="1" x14ac:dyDescent="0.2">
      <c r="A95" s="16">
        <v>9</v>
      </c>
      <c r="B95" s="19" t="s">
        <v>195</v>
      </c>
      <c r="C95" s="19" t="s">
        <v>148</v>
      </c>
      <c r="D95" s="35"/>
      <c r="E95" s="36" t="s">
        <v>43</v>
      </c>
      <c r="F95" s="37">
        <v>6000</v>
      </c>
      <c r="G95" s="38">
        <f>D95*F95</f>
        <v>0</v>
      </c>
      <c r="H95" s="80"/>
      <c r="I95" s="81"/>
      <c r="J95" s="81"/>
      <c r="K95" s="81"/>
      <c r="L95" s="82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</row>
    <row r="96" spans="1:29" ht="24.75" customHeight="1" x14ac:dyDescent="0.2">
      <c r="A96" s="16">
        <v>10</v>
      </c>
      <c r="B96" s="19" t="s">
        <v>116</v>
      </c>
      <c r="C96" s="19" t="s">
        <v>148</v>
      </c>
      <c r="D96" s="35"/>
      <c r="E96" s="36" t="s">
        <v>43</v>
      </c>
      <c r="F96" s="37">
        <v>2100</v>
      </c>
      <c r="G96" s="38">
        <f>D96*F96</f>
        <v>0</v>
      </c>
      <c r="H96" s="80"/>
      <c r="I96" s="81"/>
      <c r="J96" s="81"/>
      <c r="K96" s="81"/>
      <c r="L96" s="82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</row>
    <row r="97" spans="1:29" ht="24.75" customHeight="1" x14ac:dyDescent="0.2">
      <c r="A97" s="16">
        <v>11</v>
      </c>
      <c r="B97" s="19" t="s">
        <v>117</v>
      </c>
      <c r="C97" s="19" t="s">
        <v>148</v>
      </c>
      <c r="D97" s="35"/>
      <c r="E97" s="36" t="s">
        <v>43</v>
      </c>
      <c r="F97" s="37">
        <v>2100</v>
      </c>
      <c r="G97" s="38">
        <f t="shared" ref="G97:G121" si="4">D97*F97</f>
        <v>0</v>
      </c>
      <c r="H97" s="80"/>
      <c r="I97" s="81"/>
      <c r="J97" s="81"/>
      <c r="K97" s="81"/>
      <c r="L97" s="82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</row>
    <row r="98" spans="1:29" ht="24.75" customHeight="1" x14ac:dyDescent="0.2">
      <c r="A98" s="16">
        <v>12</v>
      </c>
      <c r="B98" s="19" t="s">
        <v>118</v>
      </c>
      <c r="C98" s="19" t="s">
        <v>148</v>
      </c>
      <c r="D98" s="35"/>
      <c r="E98" s="36" t="s">
        <v>43</v>
      </c>
      <c r="F98" s="37">
        <v>5000</v>
      </c>
      <c r="G98" s="38">
        <f t="shared" si="4"/>
        <v>0</v>
      </c>
      <c r="H98" s="80"/>
      <c r="I98" s="81"/>
      <c r="J98" s="81"/>
      <c r="K98" s="81"/>
      <c r="L98" s="82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</row>
    <row r="99" spans="1:29" ht="24.75" customHeight="1" x14ac:dyDescent="0.2">
      <c r="A99" s="16">
        <v>13</v>
      </c>
      <c r="B99" s="19" t="s">
        <v>158</v>
      </c>
      <c r="C99" s="19" t="s">
        <v>148</v>
      </c>
      <c r="D99" s="35"/>
      <c r="E99" s="36" t="s">
        <v>43</v>
      </c>
      <c r="F99" s="37">
        <v>2100</v>
      </c>
      <c r="G99" s="38">
        <f t="shared" si="4"/>
        <v>0</v>
      </c>
      <c r="H99" s="80"/>
      <c r="I99" s="81"/>
      <c r="J99" s="81"/>
      <c r="K99" s="81"/>
      <c r="L99" s="82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</row>
    <row r="100" spans="1:29" ht="24.75" customHeight="1" x14ac:dyDescent="0.2">
      <c r="A100" s="16">
        <v>22</v>
      </c>
      <c r="B100" s="19" t="s">
        <v>119</v>
      </c>
      <c r="C100" s="19" t="s">
        <v>148</v>
      </c>
      <c r="D100" s="35"/>
      <c r="E100" s="36" t="s">
        <v>43</v>
      </c>
      <c r="F100" s="37">
        <v>500</v>
      </c>
      <c r="G100" s="38">
        <f t="shared" si="4"/>
        <v>0</v>
      </c>
      <c r="H100" s="80"/>
      <c r="I100" s="81"/>
      <c r="J100" s="81"/>
      <c r="K100" s="81"/>
      <c r="L100" s="82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</row>
    <row r="101" spans="1:29" ht="24.75" customHeight="1" x14ac:dyDescent="0.2">
      <c r="A101" s="16">
        <v>29</v>
      </c>
      <c r="B101" s="19" t="s">
        <v>120</v>
      </c>
      <c r="C101" s="19" t="s">
        <v>148</v>
      </c>
      <c r="D101" s="35"/>
      <c r="E101" s="36" t="s">
        <v>43</v>
      </c>
      <c r="F101" s="37">
        <v>500</v>
      </c>
      <c r="G101" s="38">
        <f t="shared" si="4"/>
        <v>0</v>
      </c>
      <c r="H101" s="80" t="s">
        <v>188</v>
      </c>
      <c r="I101" s="81"/>
      <c r="J101" s="81"/>
      <c r="K101" s="81"/>
      <c r="L101" s="82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</row>
    <row r="102" spans="1:29" ht="24.75" customHeight="1" x14ac:dyDescent="0.2">
      <c r="A102" s="16">
        <v>30</v>
      </c>
      <c r="B102" s="19" t="s">
        <v>197</v>
      </c>
      <c r="C102" s="19" t="s">
        <v>198</v>
      </c>
      <c r="D102" s="35"/>
      <c r="E102" s="36" t="s">
        <v>43</v>
      </c>
      <c r="F102" s="37">
        <v>1500</v>
      </c>
      <c r="G102" s="38">
        <f t="shared" si="4"/>
        <v>0</v>
      </c>
      <c r="H102" s="80"/>
      <c r="I102" s="81"/>
      <c r="J102" s="81"/>
      <c r="K102" s="81"/>
      <c r="L102" s="82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</row>
    <row r="103" spans="1:29" ht="24.75" customHeight="1" x14ac:dyDescent="0.2">
      <c r="A103" s="16">
        <v>30</v>
      </c>
      <c r="B103" s="19" t="s">
        <v>193</v>
      </c>
      <c r="C103" s="19" t="s">
        <v>151</v>
      </c>
      <c r="D103" s="35"/>
      <c r="E103" s="36" t="s">
        <v>194</v>
      </c>
      <c r="F103" s="37">
        <v>500</v>
      </c>
      <c r="G103" s="38">
        <f>D103*F103</f>
        <v>0</v>
      </c>
      <c r="H103" s="80"/>
      <c r="I103" s="81"/>
      <c r="J103" s="81"/>
      <c r="K103" s="81"/>
      <c r="L103" s="82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</row>
    <row r="104" spans="1:29" ht="24.75" customHeight="1" x14ac:dyDescent="0.2">
      <c r="A104" s="16">
        <v>36</v>
      </c>
      <c r="B104" s="19" t="s">
        <v>122</v>
      </c>
      <c r="C104" s="19" t="s">
        <v>148</v>
      </c>
      <c r="D104" s="35"/>
      <c r="E104" s="36" t="s">
        <v>43</v>
      </c>
      <c r="F104" s="37">
        <v>1500</v>
      </c>
      <c r="G104" s="38">
        <f t="shared" si="4"/>
        <v>0</v>
      </c>
      <c r="H104" s="80" t="s">
        <v>189</v>
      </c>
      <c r="I104" s="81"/>
      <c r="J104" s="81"/>
      <c r="K104" s="81"/>
      <c r="L104" s="82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</row>
    <row r="105" spans="1:29" ht="24.75" customHeight="1" x14ac:dyDescent="0.2">
      <c r="A105" s="16">
        <v>37</v>
      </c>
      <c r="B105" s="19" t="s">
        <v>123</v>
      </c>
      <c r="C105" s="19" t="s">
        <v>148</v>
      </c>
      <c r="D105" s="35"/>
      <c r="E105" s="36" t="s">
        <v>51</v>
      </c>
      <c r="F105" s="75">
        <v>74000</v>
      </c>
      <c r="G105" s="38">
        <f t="shared" si="4"/>
        <v>0</v>
      </c>
      <c r="H105" s="80" t="s">
        <v>186</v>
      </c>
      <c r="I105" s="81"/>
      <c r="J105" s="81"/>
      <c r="K105" s="81"/>
      <c r="L105" s="82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</row>
    <row r="106" spans="1:29" ht="24.75" customHeight="1" x14ac:dyDescent="0.2">
      <c r="A106" s="16">
        <v>37</v>
      </c>
      <c r="B106" s="19" t="s">
        <v>124</v>
      </c>
      <c r="C106" s="19" t="s">
        <v>148</v>
      </c>
      <c r="D106" s="35"/>
      <c r="E106" s="36" t="s">
        <v>43</v>
      </c>
      <c r="F106" s="37">
        <v>880</v>
      </c>
      <c r="G106" s="38">
        <f t="shared" si="4"/>
        <v>0</v>
      </c>
      <c r="H106" s="80" t="s">
        <v>161</v>
      </c>
      <c r="I106" s="81"/>
      <c r="J106" s="81"/>
      <c r="K106" s="81"/>
      <c r="L106" s="82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</row>
    <row r="107" spans="1:29" ht="24.75" customHeight="1" x14ac:dyDescent="0.2">
      <c r="A107" s="16">
        <v>38</v>
      </c>
      <c r="B107" s="19" t="s">
        <v>126</v>
      </c>
      <c r="C107" s="19" t="s">
        <v>148</v>
      </c>
      <c r="D107" s="35"/>
      <c r="E107" s="36" t="s">
        <v>43</v>
      </c>
      <c r="F107" s="37">
        <v>1210</v>
      </c>
      <c r="G107" s="38">
        <f>D107*F107</f>
        <v>0</v>
      </c>
      <c r="H107" s="92"/>
      <c r="I107" s="93"/>
      <c r="J107" s="93"/>
      <c r="K107" s="93"/>
      <c r="L107" s="9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</row>
    <row r="108" spans="1:29" ht="24.75" customHeight="1" x14ac:dyDescent="0.2">
      <c r="A108" s="16">
        <v>39</v>
      </c>
      <c r="B108" s="19" t="s">
        <v>125</v>
      </c>
      <c r="C108" s="19" t="s">
        <v>148</v>
      </c>
      <c r="D108" s="35"/>
      <c r="E108" s="36"/>
      <c r="F108" s="37"/>
      <c r="G108" s="38">
        <f t="shared" si="4"/>
        <v>0</v>
      </c>
      <c r="H108" s="80" t="s">
        <v>45</v>
      </c>
      <c r="I108" s="81"/>
      <c r="J108" s="81"/>
      <c r="K108" s="81"/>
      <c r="L108" s="82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</row>
    <row r="109" spans="1:29" ht="24.75" customHeight="1" x14ac:dyDescent="0.2">
      <c r="A109" s="16">
        <v>50</v>
      </c>
      <c r="B109" s="19" t="s">
        <v>162</v>
      </c>
      <c r="C109" s="19" t="s">
        <v>148</v>
      </c>
      <c r="D109" s="35"/>
      <c r="E109" s="36" t="s">
        <v>46</v>
      </c>
      <c r="F109" s="75">
        <v>22000</v>
      </c>
      <c r="G109" s="38">
        <f>D109*F109</f>
        <v>0</v>
      </c>
      <c r="H109" s="80"/>
      <c r="I109" s="81"/>
      <c r="J109" s="81"/>
      <c r="K109" s="81"/>
      <c r="L109" s="82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</row>
    <row r="110" spans="1:29" ht="24.75" customHeight="1" x14ac:dyDescent="0.2">
      <c r="A110" s="16">
        <v>53</v>
      </c>
      <c r="B110" s="19" t="s">
        <v>127</v>
      </c>
      <c r="C110" s="19" t="s">
        <v>148</v>
      </c>
      <c r="D110" s="35"/>
      <c r="E110" s="36" t="s">
        <v>43</v>
      </c>
      <c r="F110" s="37">
        <v>2000</v>
      </c>
      <c r="G110" s="38">
        <f t="shared" si="4"/>
        <v>0</v>
      </c>
      <c r="H110" s="92"/>
      <c r="I110" s="93"/>
      <c r="J110" s="93"/>
      <c r="K110" s="93"/>
      <c r="L110" s="9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</row>
    <row r="111" spans="1:29" ht="24.75" customHeight="1" x14ac:dyDescent="0.2">
      <c r="A111" s="16">
        <v>57</v>
      </c>
      <c r="B111" s="19" t="s">
        <v>133</v>
      </c>
      <c r="C111" s="19" t="s">
        <v>148</v>
      </c>
      <c r="D111" s="35"/>
      <c r="E111" s="36" t="s">
        <v>43</v>
      </c>
      <c r="F111" s="37">
        <v>1300</v>
      </c>
      <c r="G111" s="38">
        <f t="shared" si="4"/>
        <v>0</v>
      </c>
      <c r="H111" s="92"/>
      <c r="I111" s="93"/>
      <c r="J111" s="93"/>
      <c r="K111" s="93"/>
      <c r="L111" s="9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</row>
    <row r="112" spans="1:29" ht="24.75" customHeight="1" x14ac:dyDescent="0.2">
      <c r="A112" s="16">
        <v>58</v>
      </c>
      <c r="B112" s="19" t="s">
        <v>128</v>
      </c>
      <c r="C112" s="19" t="s">
        <v>149</v>
      </c>
      <c r="D112" s="35"/>
      <c r="E112" s="36" t="s">
        <v>68</v>
      </c>
      <c r="F112" s="37">
        <v>7000</v>
      </c>
      <c r="G112" s="38">
        <f t="shared" si="4"/>
        <v>0</v>
      </c>
      <c r="H112" s="92"/>
      <c r="I112" s="93"/>
      <c r="J112" s="93"/>
      <c r="K112" s="93"/>
      <c r="L112" s="9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</row>
    <row r="113" spans="1:29" ht="24.75" customHeight="1" x14ac:dyDescent="0.2">
      <c r="A113" s="16">
        <v>58</v>
      </c>
      <c r="B113" s="19" t="s">
        <v>128</v>
      </c>
      <c r="C113" s="19" t="s">
        <v>165</v>
      </c>
      <c r="D113" s="35"/>
      <c r="E113" s="36" t="s">
        <v>43</v>
      </c>
      <c r="F113" s="37">
        <v>700</v>
      </c>
      <c r="G113" s="38">
        <f t="shared" si="4"/>
        <v>0</v>
      </c>
      <c r="H113" s="92"/>
      <c r="I113" s="93"/>
      <c r="J113" s="93"/>
      <c r="K113" s="93"/>
      <c r="L113" s="9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</row>
    <row r="114" spans="1:29" ht="24.75" customHeight="1" x14ac:dyDescent="0.2">
      <c r="A114" s="16">
        <v>59</v>
      </c>
      <c r="B114" s="19" t="s">
        <v>131</v>
      </c>
      <c r="C114" s="19" t="s">
        <v>148</v>
      </c>
      <c r="D114" s="40"/>
      <c r="E114" s="36" t="s">
        <v>43</v>
      </c>
      <c r="F114" s="52">
        <v>2090</v>
      </c>
      <c r="G114" s="23">
        <f>D114*F114</f>
        <v>0</v>
      </c>
      <c r="H114" s="80"/>
      <c r="I114" s="81"/>
      <c r="J114" s="81"/>
      <c r="K114" s="81"/>
      <c r="L114" s="82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</row>
    <row r="115" spans="1:29" ht="24.75" customHeight="1" x14ac:dyDescent="0.2">
      <c r="A115" s="16">
        <v>59</v>
      </c>
      <c r="B115" s="19" t="s">
        <v>132</v>
      </c>
      <c r="C115" s="19" t="s">
        <v>148</v>
      </c>
      <c r="D115" s="40"/>
      <c r="E115" s="36" t="s">
        <v>43</v>
      </c>
      <c r="F115" s="52">
        <v>2090</v>
      </c>
      <c r="G115" s="23">
        <f>D115*F115</f>
        <v>0</v>
      </c>
      <c r="H115" s="80"/>
      <c r="I115" s="81"/>
      <c r="J115" s="81"/>
      <c r="K115" s="81"/>
      <c r="L115" s="82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</row>
    <row r="116" spans="1:29" ht="24.75" customHeight="1" x14ac:dyDescent="0.2">
      <c r="A116" s="16">
        <v>62</v>
      </c>
      <c r="B116" s="19" t="s">
        <v>129</v>
      </c>
      <c r="C116" s="19" t="s">
        <v>148</v>
      </c>
      <c r="D116" s="35"/>
      <c r="E116" s="36" t="s">
        <v>47</v>
      </c>
      <c r="F116" s="37">
        <v>2000</v>
      </c>
      <c r="G116" s="38">
        <f t="shared" si="4"/>
        <v>0</v>
      </c>
      <c r="H116" s="80"/>
      <c r="I116" s="81"/>
      <c r="J116" s="81"/>
      <c r="K116" s="81"/>
      <c r="L116" s="82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</row>
    <row r="117" spans="1:29" ht="24.75" customHeight="1" x14ac:dyDescent="0.2">
      <c r="A117" s="16">
        <v>61</v>
      </c>
      <c r="B117" s="19" t="s">
        <v>130</v>
      </c>
      <c r="C117" s="19" t="s">
        <v>148</v>
      </c>
      <c r="D117" s="35"/>
      <c r="E117" s="36" t="s">
        <v>47</v>
      </c>
      <c r="F117" s="37">
        <v>1650</v>
      </c>
      <c r="G117" s="38">
        <f t="shared" si="4"/>
        <v>0</v>
      </c>
      <c r="H117" s="80" t="s">
        <v>55</v>
      </c>
      <c r="I117" s="81"/>
      <c r="J117" s="81"/>
      <c r="K117" s="81"/>
      <c r="L117" s="82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</row>
    <row r="118" spans="1:29" ht="24.75" customHeight="1" x14ac:dyDescent="0.2">
      <c r="A118" s="16">
        <v>62</v>
      </c>
      <c r="B118" s="19" t="s">
        <v>130</v>
      </c>
      <c r="C118" s="19" t="s">
        <v>148</v>
      </c>
      <c r="D118" s="35"/>
      <c r="E118" s="36" t="s">
        <v>47</v>
      </c>
      <c r="F118" s="37">
        <v>1870</v>
      </c>
      <c r="G118" s="38">
        <f t="shared" ref="G118:G119" si="5">D118*F118</f>
        <v>0</v>
      </c>
      <c r="H118" s="80" t="s">
        <v>56</v>
      </c>
      <c r="I118" s="81"/>
      <c r="J118" s="81"/>
      <c r="K118" s="81"/>
      <c r="L118" s="82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</row>
    <row r="119" spans="1:29" ht="24.75" customHeight="1" x14ac:dyDescent="0.2">
      <c r="A119" s="16">
        <v>63</v>
      </c>
      <c r="B119" s="19" t="s">
        <v>200</v>
      </c>
      <c r="C119" s="19" t="s">
        <v>136</v>
      </c>
      <c r="D119" s="35"/>
      <c r="E119" s="36" t="s">
        <v>54</v>
      </c>
      <c r="F119" s="37">
        <v>800</v>
      </c>
      <c r="G119" s="38">
        <f t="shared" si="5"/>
        <v>0</v>
      </c>
      <c r="H119" s="80" t="s">
        <v>201</v>
      </c>
      <c r="I119" s="81"/>
      <c r="J119" s="81"/>
      <c r="K119" s="81"/>
      <c r="L119" s="82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</row>
    <row r="120" spans="1:29" ht="24.75" customHeight="1" x14ac:dyDescent="0.2">
      <c r="A120" s="16"/>
      <c r="B120" s="19"/>
      <c r="C120" s="19"/>
      <c r="D120" s="35"/>
      <c r="E120" s="36"/>
      <c r="F120" s="37"/>
      <c r="G120" s="23">
        <f>D120*F120</f>
        <v>0</v>
      </c>
      <c r="H120" s="92"/>
      <c r="I120" s="93"/>
      <c r="J120" s="93"/>
      <c r="K120" s="93"/>
      <c r="L120" s="9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</row>
    <row r="121" spans="1:29" ht="24.75" customHeight="1" thickBot="1" x14ac:dyDescent="0.25">
      <c r="A121" s="16"/>
      <c r="B121" s="19"/>
      <c r="C121" s="19"/>
      <c r="D121" s="35"/>
      <c r="E121" s="36"/>
      <c r="F121" s="37"/>
      <c r="G121" s="45">
        <f t="shared" si="4"/>
        <v>0</v>
      </c>
      <c r="H121" s="92"/>
      <c r="I121" s="93"/>
      <c r="J121" s="93"/>
      <c r="K121" s="93"/>
      <c r="L121" s="9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</row>
    <row r="122" spans="1:29" ht="24.75" customHeight="1" thickTop="1" thickBot="1" x14ac:dyDescent="0.25">
      <c r="A122" s="16"/>
      <c r="B122" s="83" t="s">
        <v>152</v>
      </c>
      <c r="C122" s="84"/>
      <c r="D122" s="84"/>
      <c r="E122" s="84"/>
      <c r="F122" s="85"/>
      <c r="G122" s="46">
        <f>SUM(G92:G121)</f>
        <v>0</v>
      </c>
      <c r="H122" s="86"/>
      <c r="I122" s="87"/>
      <c r="J122" s="87"/>
      <c r="K122" s="87"/>
      <c r="L122" s="88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</row>
    <row r="123" spans="1:29" ht="24.75" customHeight="1" thickTop="1" x14ac:dyDescent="0.2">
      <c r="A123" s="16"/>
      <c r="B123" s="18"/>
      <c r="C123" s="18"/>
      <c r="D123" s="53"/>
      <c r="E123" s="53"/>
      <c r="F123" s="54"/>
      <c r="G123" s="28"/>
      <c r="H123" s="53"/>
      <c r="I123" s="24"/>
      <c r="J123" s="16"/>
      <c r="K123" s="16"/>
      <c r="L123" s="16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</row>
    <row r="124" spans="1:29" ht="24.75" customHeight="1" x14ac:dyDescent="0.2">
      <c r="A124" s="11" t="s">
        <v>37</v>
      </c>
      <c r="B124" s="55"/>
      <c r="C124" s="55"/>
      <c r="D124" s="27"/>
      <c r="E124" s="27"/>
      <c r="F124" s="49"/>
      <c r="H124" s="54"/>
      <c r="I124" s="54"/>
      <c r="J124" s="54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</row>
    <row r="125" spans="1:29" ht="24.75" customHeight="1" x14ac:dyDescent="0.2">
      <c r="A125" s="14" t="s">
        <v>29</v>
      </c>
      <c r="B125" s="15"/>
      <c r="C125" s="15"/>
      <c r="D125" s="15"/>
      <c r="E125" s="15"/>
      <c r="F125" s="15"/>
      <c r="G125" s="15"/>
      <c r="H125" s="15"/>
      <c r="I125" s="15"/>
    </row>
    <row r="126" spans="1:29" ht="24.75" customHeight="1" x14ac:dyDescent="0.2">
      <c r="A126" s="16"/>
      <c r="B126" s="51" t="s">
        <v>8</v>
      </c>
      <c r="C126" s="51" t="s">
        <v>147</v>
      </c>
      <c r="D126" s="57" t="s">
        <v>9</v>
      </c>
      <c r="E126" s="57"/>
      <c r="F126" s="51" t="s">
        <v>10</v>
      </c>
      <c r="G126" s="51" t="s">
        <v>3</v>
      </c>
      <c r="H126" s="89" t="s">
        <v>4</v>
      </c>
      <c r="I126" s="90"/>
      <c r="J126" s="90"/>
      <c r="K126" s="90"/>
      <c r="L126" s="91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</row>
    <row r="127" spans="1:29" ht="24.75" customHeight="1" x14ac:dyDescent="0.2">
      <c r="A127" s="16"/>
      <c r="B127" s="19" t="s">
        <v>34</v>
      </c>
      <c r="C127" s="19" t="s">
        <v>150</v>
      </c>
      <c r="D127" s="40"/>
      <c r="E127" s="40" t="s">
        <v>59</v>
      </c>
      <c r="F127" s="22">
        <v>60</v>
      </c>
      <c r="G127" s="23">
        <f>D127*F127</f>
        <v>0</v>
      </c>
      <c r="H127" s="80" t="s">
        <v>35</v>
      </c>
      <c r="I127" s="81"/>
      <c r="J127" s="81"/>
      <c r="K127" s="81"/>
      <c r="L127" s="82"/>
      <c r="M127" s="24"/>
      <c r="N127" s="24"/>
      <c r="O127" s="24"/>
      <c r="P127" s="24"/>
      <c r="Q127" s="24"/>
      <c r="R127" s="24"/>
      <c r="S127" s="5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</row>
    <row r="128" spans="1:29" ht="24.75" customHeight="1" x14ac:dyDescent="0.2">
      <c r="A128" s="16"/>
      <c r="B128" s="19" t="s">
        <v>30</v>
      </c>
      <c r="C128" s="19" t="s">
        <v>151</v>
      </c>
      <c r="D128" s="40"/>
      <c r="E128" s="40" t="s">
        <v>54</v>
      </c>
      <c r="F128" s="22">
        <v>100</v>
      </c>
      <c r="G128" s="23">
        <f>D128*F128</f>
        <v>0</v>
      </c>
      <c r="H128" s="80" t="s">
        <v>25</v>
      </c>
      <c r="I128" s="81"/>
      <c r="J128" s="81"/>
      <c r="K128" s="81"/>
      <c r="L128" s="82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</row>
    <row r="129" spans="1:29" ht="24.75" customHeight="1" x14ac:dyDescent="0.2">
      <c r="A129" s="16"/>
      <c r="B129" s="19" t="s">
        <v>31</v>
      </c>
      <c r="C129" s="19" t="s">
        <v>151</v>
      </c>
      <c r="D129" s="40"/>
      <c r="E129" s="40" t="s">
        <v>47</v>
      </c>
      <c r="F129" s="22">
        <v>100</v>
      </c>
      <c r="G129" s="23">
        <f>D129*F129</f>
        <v>0</v>
      </c>
      <c r="H129" s="80" t="s">
        <v>24</v>
      </c>
      <c r="I129" s="81"/>
      <c r="J129" s="81"/>
      <c r="K129" s="81"/>
      <c r="L129" s="82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</row>
    <row r="130" spans="1:29" ht="24.75" customHeight="1" x14ac:dyDescent="0.2">
      <c r="A130" s="16"/>
      <c r="B130" s="19" t="s">
        <v>32</v>
      </c>
      <c r="C130" s="19" t="s">
        <v>151</v>
      </c>
      <c r="D130" s="40"/>
      <c r="E130" s="40" t="s">
        <v>41</v>
      </c>
      <c r="F130" s="22">
        <v>100</v>
      </c>
      <c r="G130" s="23">
        <f>D130*F130</f>
        <v>0</v>
      </c>
      <c r="H130" s="80" t="s">
        <v>20</v>
      </c>
      <c r="I130" s="81"/>
      <c r="J130" s="81"/>
      <c r="K130" s="81"/>
      <c r="L130" s="82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</row>
    <row r="131" spans="1:29" ht="24.75" customHeight="1" thickBot="1" x14ac:dyDescent="0.25">
      <c r="A131" s="16"/>
      <c r="B131" s="19" t="s">
        <v>33</v>
      </c>
      <c r="C131" s="19" t="s">
        <v>151</v>
      </c>
      <c r="D131" s="40"/>
      <c r="E131" s="40" t="s">
        <v>60</v>
      </c>
      <c r="F131" s="22">
        <v>2000</v>
      </c>
      <c r="G131" s="23">
        <f t="shared" ref="G131" si="6">D131*F131</f>
        <v>0</v>
      </c>
      <c r="H131" s="80" t="s">
        <v>21</v>
      </c>
      <c r="I131" s="81"/>
      <c r="J131" s="81"/>
      <c r="K131" s="81"/>
      <c r="L131" s="82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</row>
    <row r="132" spans="1:29" ht="24.75" customHeight="1" thickTop="1" thickBot="1" x14ac:dyDescent="0.25">
      <c r="A132" s="16"/>
      <c r="B132" s="83" t="s">
        <v>153</v>
      </c>
      <c r="C132" s="84"/>
      <c r="D132" s="84"/>
      <c r="E132" s="84"/>
      <c r="F132" s="85"/>
      <c r="G132" s="46">
        <f>SUM(G127:G131)</f>
        <v>0</v>
      </c>
      <c r="H132" s="86"/>
      <c r="I132" s="87"/>
      <c r="J132" s="87"/>
      <c r="K132" s="87"/>
      <c r="L132" s="88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</row>
    <row r="133" spans="1:29" ht="24.75" customHeight="1" thickTop="1" x14ac:dyDescent="0.2">
      <c r="A133" s="16"/>
      <c r="B133" s="55"/>
      <c r="C133" s="55"/>
      <c r="D133" s="27"/>
      <c r="E133" s="27"/>
      <c r="F133" s="49"/>
      <c r="G133" s="54"/>
      <c r="H133" s="54"/>
      <c r="I133" s="54"/>
      <c r="J133" s="54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  <c r="AA133" s="56"/>
      <c r="AB133" s="56"/>
      <c r="AC133" s="56"/>
    </row>
  </sheetData>
  <mergeCells count="120">
    <mergeCell ref="F10:H10"/>
    <mergeCell ref="I10:J10"/>
    <mergeCell ref="F11:H11"/>
    <mergeCell ref="I11:J11"/>
    <mergeCell ref="F12:H12"/>
    <mergeCell ref="I12:J12"/>
    <mergeCell ref="B20:C20"/>
    <mergeCell ref="H20:K20"/>
    <mergeCell ref="B22:F22"/>
    <mergeCell ref="H22:K22"/>
    <mergeCell ref="B17:C17"/>
    <mergeCell ref="D17:E17"/>
    <mergeCell ref="H17:K17"/>
    <mergeCell ref="B18:C18"/>
    <mergeCell ref="H18:K18"/>
    <mergeCell ref="B19:C19"/>
    <mergeCell ref="H19:K19"/>
    <mergeCell ref="H21:K21"/>
    <mergeCell ref="B21:C21"/>
    <mergeCell ref="D27:E27"/>
    <mergeCell ref="H27:L27"/>
    <mergeCell ref="H28:L28"/>
    <mergeCell ref="H35:L35"/>
    <mergeCell ref="H36:L36"/>
    <mergeCell ref="H37:L37"/>
    <mergeCell ref="H38:L38"/>
    <mergeCell ref="H39:L39"/>
    <mergeCell ref="H40:L40"/>
    <mergeCell ref="H29:L29"/>
    <mergeCell ref="H30:L30"/>
    <mergeCell ref="H31:L31"/>
    <mergeCell ref="H32:L32"/>
    <mergeCell ref="H33:L33"/>
    <mergeCell ref="H34:L34"/>
    <mergeCell ref="H47:L47"/>
    <mergeCell ref="H48:L48"/>
    <mergeCell ref="H49:L49"/>
    <mergeCell ref="H50:L50"/>
    <mergeCell ref="H51:L51"/>
    <mergeCell ref="H52:L52"/>
    <mergeCell ref="H41:L41"/>
    <mergeCell ref="H42:L42"/>
    <mergeCell ref="H43:L43"/>
    <mergeCell ref="H44:L44"/>
    <mergeCell ref="H45:L45"/>
    <mergeCell ref="H58:L58"/>
    <mergeCell ref="H59:L59"/>
    <mergeCell ref="H60:L60"/>
    <mergeCell ref="H61:L61"/>
    <mergeCell ref="H62:L62"/>
    <mergeCell ref="H63:L63"/>
    <mergeCell ref="H53:L53"/>
    <mergeCell ref="H54:L54"/>
    <mergeCell ref="H55:L55"/>
    <mergeCell ref="H56:L56"/>
    <mergeCell ref="H57:L57"/>
    <mergeCell ref="H79:L79"/>
    <mergeCell ref="H72:L72"/>
    <mergeCell ref="H68:L68"/>
    <mergeCell ref="H74:L74"/>
    <mergeCell ref="H75:L75"/>
    <mergeCell ref="H76:L76"/>
    <mergeCell ref="H64:L64"/>
    <mergeCell ref="H65:L65"/>
    <mergeCell ref="H66:L66"/>
    <mergeCell ref="H69:L69"/>
    <mergeCell ref="H67:L67"/>
    <mergeCell ref="H114:L114"/>
    <mergeCell ref="H101:L101"/>
    <mergeCell ref="H104:L104"/>
    <mergeCell ref="H105:L105"/>
    <mergeCell ref="H106:L106"/>
    <mergeCell ref="H107:L107"/>
    <mergeCell ref="H92:L92"/>
    <mergeCell ref="H97:L97"/>
    <mergeCell ref="H98:L98"/>
    <mergeCell ref="H99:L99"/>
    <mergeCell ref="H100:L100"/>
    <mergeCell ref="H46:L46"/>
    <mergeCell ref="H96:L96"/>
    <mergeCell ref="H93:L93"/>
    <mergeCell ref="H95:L95"/>
    <mergeCell ref="H108:L108"/>
    <mergeCell ref="H109:L109"/>
    <mergeCell ref="H110:L110"/>
    <mergeCell ref="H112:L112"/>
    <mergeCell ref="H113:L113"/>
    <mergeCell ref="H80:L80"/>
    <mergeCell ref="H83:L83"/>
    <mergeCell ref="B84:F84"/>
    <mergeCell ref="H84:L84"/>
    <mergeCell ref="D91:E91"/>
    <mergeCell ref="H91:L91"/>
    <mergeCell ref="H81:L81"/>
    <mergeCell ref="H82:L82"/>
    <mergeCell ref="B86:G86"/>
    <mergeCell ref="H94:L94"/>
    <mergeCell ref="H102:L102"/>
    <mergeCell ref="H103:L103"/>
    <mergeCell ref="H111:L111"/>
    <mergeCell ref="H118:L118"/>
    <mergeCell ref="H119:L119"/>
    <mergeCell ref="B132:F132"/>
    <mergeCell ref="H132:L132"/>
    <mergeCell ref="A1:F3"/>
    <mergeCell ref="H126:L126"/>
    <mergeCell ref="H127:L127"/>
    <mergeCell ref="H128:L128"/>
    <mergeCell ref="H129:L129"/>
    <mergeCell ref="H130:L130"/>
    <mergeCell ref="H131:L131"/>
    <mergeCell ref="H120:L120"/>
    <mergeCell ref="H121:L121"/>
    <mergeCell ref="B122:F122"/>
    <mergeCell ref="H122:L122"/>
    <mergeCell ref="H115:L115"/>
    <mergeCell ref="H77:L77"/>
    <mergeCell ref="H78:L78"/>
    <mergeCell ref="H116:L116"/>
    <mergeCell ref="H117:L117"/>
  </mergeCells>
  <phoneticPr fontId="1"/>
  <printOptions horizontalCentered="1"/>
  <pageMargins left="0.19685039370078741" right="0.19685039370078741" top="0.78740157480314965" bottom="0.59055118110236227" header="0.31496062992125984" footer="0.31496062992125984"/>
  <pageSetup paperSize="9" scale="54" fitToHeight="0" orientation="portrait" verticalDpi="300" r:id="rId1"/>
  <headerFooter alignWithMargins="0"/>
  <rowBreaks count="2" manualBreakCount="2">
    <brk id="52" max="13" man="1"/>
    <brk id="87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53E45-6459-435B-B4E7-01993E428737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859664e-de94-4adc-9191-bc4c2482b9a1">
      <Terms xmlns="http://schemas.microsoft.com/office/infopath/2007/PartnerControls"/>
    </lcf76f155ced4ddcb4097134ff3c332f>
    <TaxCatchAll xmlns="68c1ce2c-ba36-4b4a-8dda-8927cec0763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31FEEF769DA7409F852330137B598B" ma:contentTypeVersion="19" ma:contentTypeDescription="Create a new document." ma:contentTypeScope="" ma:versionID="5f1230769bda23f1447fa84c1937c1f3">
  <xsd:schema xmlns:xsd="http://www.w3.org/2001/XMLSchema" xmlns:xs="http://www.w3.org/2001/XMLSchema" xmlns:p="http://schemas.microsoft.com/office/2006/metadata/properties" xmlns:ns2="5859664e-de94-4adc-9191-bc4c2482b9a1" xmlns:ns3="68c1ce2c-ba36-4b4a-8dda-8927cec07638" targetNamespace="http://schemas.microsoft.com/office/2006/metadata/properties" ma:root="true" ma:fieldsID="8fe3305d2297e9f0204c7022b4b31c09" ns2:_="" ns3:_="">
    <xsd:import namespace="5859664e-de94-4adc-9191-bc4c2482b9a1"/>
    <xsd:import namespace="68c1ce2c-ba36-4b4a-8dda-8927cec076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59664e-de94-4adc-9191-bc4c2482b9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daff209-5aaf-4875-9691-413c0a42d7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c1ce2c-ba36-4b4a-8dda-8927cec07638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f49b11b6-5ba7-4595-b8eb-8544eff9ac19}" ma:internalName="TaxCatchAll" ma:showField="CatchAllData" ma:web="68c1ce2c-ba36-4b4a-8dda-8927cec076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0EB013-4220-4DD1-A92D-8C307D277E62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5859664e-de94-4adc-9191-bc4c2482b9a1"/>
    <ds:schemaRef ds:uri="http://www.w3.org/XML/1998/namespace"/>
    <ds:schemaRef ds:uri="68c1ce2c-ba36-4b4a-8dda-8927cec07638"/>
  </ds:schemaRefs>
</ds:datastoreItem>
</file>

<file path=customXml/itemProps2.xml><?xml version="1.0" encoding="utf-8"?>
<ds:datastoreItem xmlns:ds="http://schemas.openxmlformats.org/officeDocument/2006/customXml" ds:itemID="{7E084F4B-C8E5-4595-A68C-FCD7CEF8C301}"/>
</file>

<file path=customXml/itemProps3.xml><?xml version="1.0" encoding="utf-8"?>
<ds:datastoreItem xmlns:ds="http://schemas.openxmlformats.org/officeDocument/2006/customXml" ds:itemID="{DE50E4C1-5F26-4C5D-955B-61A40C8596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簡易計算シート（宿泊）</vt:lpstr>
      <vt:lpstr>簡易計算シート（日帰り）</vt:lpstr>
      <vt:lpstr>Sheet3</vt:lpstr>
      <vt:lpstr>'簡易計算シート（宿泊）'!Print_Area</vt:lpstr>
      <vt:lpstr>'簡易計算シート（日帰り）'!Print_Area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CatenaRentalSystem</dc:creator>
  <cp:lastModifiedBy>大房 岬2</cp:lastModifiedBy>
  <cp:lastPrinted>2024-03-28T07:31:01Z</cp:lastPrinted>
  <dcterms:created xsi:type="dcterms:W3CDTF">2021-01-29T07:03:30Z</dcterms:created>
  <dcterms:modified xsi:type="dcterms:W3CDTF">2026-02-15T02:51:30Z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0x0101006F31FEEF769DA7409F852330137B598B</vt:lpwstr>
  </property>
  <property fmtid="{D5CDD505-2E9C-101B-9397-08002B2CF9AE}" pid="3" name="MediaServiceImageTags">
    <vt:lpwstr/>
  </property>
</Properties>
</file>